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Gen_2016\County Abstracts_Completed\"/>
    </mc:Choice>
  </mc:AlternateContent>
  <bookViews>
    <workbookView xWindow="72" yWindow="3996" windowWidth="12120" windowHeight="4512" tabRatio="599"/>
  </bookViews>
  <sheets>
    <sheet name="Pres" sheetId="31" r:id="rId1"/>
    <sheet name="Pres WI 1" sheetId="32" r:id="rId2"/>
    <sheet name="Pres WI 2" sheetId="33" r:id="rId3"/>
    <sheet name="Pres Wi 3" sheetId="34" r:id="rId4"/>
    <sheet name="US Sen - Amend" sheetId="1" r:id="rId5"/>
    <sheet name="Stats - Leg" sheetId="27" r:id="rId6"/>
    <sheet name="Co" sheetId="24" r:id="rId7"/>
  </sheets>
  <definedNames>
    <definedName name="_xlnm.Print_Titles" localSheetId="6">Co!$A:$A,Co!$1:$6</definedName>
    <definedName name="_xlnm.Print_Titles" localSheetId="5">'Stats - Leg'!$A:$A,'Stats - Leg'!$1:$6</definedName>
    <definedName name="_xlnm.Print_Titles" localSheetId="4">'US Sen - Amend'!$A:$A,'US Sen - Amend'!$1:$6</definedName>
  </definedNames>
  <calcPr calcId="152511"/>
</workbook>
</file>

<file path=xl/calcChain.xml><?xml version="1.0" encoding="utf-8"?>
<calcChain xmlns="http://schemas.openxmlformats.org/spreadsheetml/2006/main">
  <c r="G27" i="27" l="1"/>
  <c r="H27" i="27"/>
  <c r="I27" i="27"/>
  <c r="H27" i="1"/>
  <c r="I27" i="1"/>
  <c r="J27" i="1"/>
  <c r="K27" i="1"/>
  <c r="E27" i="34" l="1"/>
  <c r="N27" i="34" l="1"/>
  <c r="M27" i="34"/>
  <c r="L27" i="34"/>
  <c r="K27" i="34"/>
  <c r="J27" i="34"/>
  <c r="I27" i="34"/>
  <c r="H27" i="34"/>
  <c r="G27" i="34"/>
  <c r="F27" i="34"/>
  <c r="D27" i="34"/>
  <c r="C27" i="34"/>
  <c r="B27" i="34"/>
  <c r="M27" i="33"/>
  <c r="L27" i="33"/>
  <c r="K27" i="33"/>
  <c r="J27" i="33"/>
  <c r="I27" i="33"/>
  <c r="H27" i="33"/>
  <c r="G27" i="33"/>
  <c r="F27" i="33"/>
  <c r="E27" i="33"/>
  <c r="D27" i="33"/>
  <c r="C27" i="33"/>
  <c r="B27" i="33"/>
  <c r="I27" i="32"/>
  <c r="H27" i="32"/>
  <c r="E27" i="24" l="1"/>
  <c r="D27" i="24"/>
  <c r="C27" i="24"/>
  <c r="B27" i="24"/>
  <c r="E27" i="27"/>
  <c r="D25" i="27"/>
  <c r="D24" i="27"/>
  <c r="F24" i="27" s="1"/>
  <c r="D23" i="27"/>
  <c r="F23" i="27" s="1"/>
  <c r="D22" i="27"/>
  <c r="F22" i="27" s="1"/>
  <c r="D21" i="27"/>
  <c r="F21" i="27" s="1"/>
  <c r="D20" i="27"/>
  <c r="F20" i="27" s="1"/>
  <c r="D19" i="27"/>
  <c r="F19" i="27" s="1"/>
  <c r="D18" i="27"/>
  <c r="F18" i="27" s="1"/>
  <c r="D17" i="27"/>
  <c r="F17" i="27" s="1"/>
  <c r="D16" i="27"/>
  <c r="F16" i="27" s="1"/>
  <c r="D15" i="27"/>
  <c r="F15" i="27" s="1"/>
  <c r="D14" i="27"/>
  <c r="F14" i="27" s="1"/>
  <c r="D13" i="27"/>
  <c r="F13" i="27" s="1"/>
  <c r="D12" i="27"/>
  <c r="F12" i="27" s="1"/>
  <c r="D11" i="27"/>
  <c r="F11" i="27" s="1"/>
  <c r="D10" i="27"/>
  <c r="F10" i="27" s="1"/>
  <c r="D9" i="27"/>
  <c r="F9" i="27" s="1"/>
  <c r="D8" i="27"/>
  <c r="F8" i="27" s="1"/>
  <c r="D7" i="27"/>
  <c r="F7" i="27" s="1"/>
  <c r="B27" i="27"/>
  <c r="F25" i="27"/>
  <c r="C27" i="27"/>
  <c r="G27" i="1"/>
  <c r="F27" i="1"/>
  <c r="E27" i="1"/>
  <c r="D27" i="1"/>
  <c r="C27" i="1"/>
  <c r="B27" i="1"/>
  <c r="M27" i="32"/>
  <c r="L27" i="32"/>
  <c r="K27" i="32"/>
  <c r="J27" i="32"/>
  <c r="G27" i="32"/>
  <c r="F27" i="32"/>
  <c r="E27" i="32"/>
  <c r="D27" i="32"/>
  <c r="C27" i="32"/>
  <c r="B27" i="32"/>
  <c r="I27" i="31"/>
  <c r="H27" i="31"/>
  <c r="G27" i="31"/>
  <c r="F27" i="31"/>
  <c r="E27" i="31"/>
  <c r="D27" i="31"/>
  <c r="C27" i="31"/>
  <c r="B27" i="31"/>
  <c r="D27" i="27" l="1"/>
  <c r="F27" i="27" s="1"/>
</calcChain>
</file>

<file path=xl/sharedStrings.xml><?xml version="1.0" encoding="utf-8"?>
<sst xmlns="http://schemas.openxmlformats.org/spreadsheetml/2006/main" count="280" uniqueCount="121">
  <si>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</si>
  <si>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</si>
  <si>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</si>
  <si>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</si>
  <si>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</si>
  <si>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</si>
  <si>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</si>
  <si>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</si>
  <si>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</si>
  <si>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</si>
  <si>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</si>
  <si>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</si>
  <si>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</si>
  <si>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</si>
  <si>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</si>
  <si>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</si>
  <si>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</si>
  <si>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</si>
  <si>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</si>
  <si>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</si>
  <si>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</si>
  <si>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</si>
  <si>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</si>
  <si>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DISTRICT 2</t>
  </si>
  <si>
    <t>Mike Simpson</t>
  </si>
  <si>
    <t>COMMISSIONER</t>
  </si>
  <si>
    <t>DIST 2</t>
  </si>
  <si>
    <t>CON</t>
  </si>
  <si>
    <t>Ray J. Writz</t>
  </si>
  <si>
    <t>Jerry Sturgill</t>
  </si>
  <si>
    <t>Mike Crapo</t>
  </si>
  <si>
    <t>Anthony Tomkins</t>
  </si>
  <si>
    <t>Jennifer Martinez</t>
  </si>
  <si>
    <t>Jim Jones</t>
  </si>
  <si>
    <t>Robyn Brody</t>
  </si>
  <si>
    <t>Curt McKenzie</t>
  </si>
  <si>
    <t>DIST 3</t>
  </si>
  <si>
    <t>SHERIFF</t>
  </si>
  <si>
    <t>PROSECUTING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</si>
  <si>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</si>
  <si>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</si>
  <si>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</si>
  <si>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</si>
  <si>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</si>
  <si>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</si>
  <si>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</si>
  <si>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</si>
  <si>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</si>
  <si>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</si>
  <si>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</si>
  <si>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</si>
  <si>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</si>
  <si>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</si>
  <si>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</si>
  <si>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</si>
  <si>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</si>
  <si>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</si>
  <si>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</si>
  <si>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LEGISLATIVE DIST 34</t>
  </si>
  <si>
    <t>Brent Hill</t>
  </si>
  <si>
    <t>Ron Nate</t>
  </si>
  <si>
    <t>Dell Raybould</t>
  </si>
  <si>
    <t>Jon O. Weber</t>
  </si>
  <si>
    <t>Todd Leo Smith</t>
  </si>
  <si>
    <t>Rick Henry</t>
  </si>
  <si>
    <t>Sid D. Brown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</si>
  <si>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</si>
  <si>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</si>
  <si>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</si>
  <si>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</si>
  <si>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</si>
  <si>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</si>
  <si>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</si>
  <si>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</si>
  <si>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</si>
  <si>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</si>
  <si>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</si>
  <si>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WRITE INS</t>
  </si>
  <si>
    <t>Absentee</t>
  </si>
  <si>
    <t>CONSTITUTIONAL</t>
  </si>
  <si>
    <t xml:space="preserve"> AMENDMENT</t>
  </si>
  <si>
    <t>YES</t>
  </si>
  <si>
    <t>NO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</si>
  <si>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</si>
  <si>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</si>
  <si>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</si>
  <si>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</si>
  <si>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</si>
  <si>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</si>
  <si>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</si>
  <si>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</si>
  <si>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</si>
  <si>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</si>
  <si>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</si>
  <si>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</si>
  <si>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</si>
  <si>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</si>
  <si>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</si>
  <si>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</si>
  <si>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</si>
  <si>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</si>
  <si>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</si>
  <si>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</si>
  <si>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</si>
  <si>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</si>
  <si>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</si>
  <si>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</si>
  <si>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</si>
  <si>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</si>
  <si>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</si>
  <si>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</si>
  <si>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</si>
  <si>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</si>
  <si>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</si>
  <si>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</si>
  <si>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</si>
  <si>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</si>
  <si>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</si>
  <si>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</si>
  <si>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Theodis Brown Sr.</t>
  </si>
  <si>
    <t>HJR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</si>
</sst>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3" fontId="2" fillId="0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25" xfId="0" applyNumberFormat="1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3" xfId="0" applyNumberFormat="1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3" fontId="3" fillId="2" borderId="12" xfId="0" applyNumberFormat="1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left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3" borderId="15" xfId="0" applyNumberFormat="1" applyFont="1" applyFill="1" applyBorder="1" applyAlignment="1" applyProtection="1">
      <alignment horizontal="center"/>
    </xf>
    <xf numFmtId="3" fontId="2" fillId="3" borderId="25" xfId="0" applyNumberFormat="1" applyFont="1" applyFill="1" applyBorder="1" applyAlignment="1" applyProtection="1">
      <alignment horizontal="center"/>
    </xf>
    <xf numFmtId="164" fontId="2" fillId="3" borderId="15" xfId="0" applyNumberFormat="1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3" fillId="0" borderId="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left"/>
    </xf>
    <xf numFmtId="3" fontId="2" fillId="0" borderId="6" xfId="0" applyNumberFormat="1" applyFont="1" applyFill="1" applyBorder="1" applyAlignment="1" applyProtection="1">
      <alignment horizontal="left"/>
    </xf>
    <xf numFmtId="3" fontId="2" fillId="3" borderId="16" xfId="0" applyNumberFormat="1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pane ySplit="6" topLeftCell="A7" activePane="bottomLeft" state="frozen"/>
      <selection pane="bottomLeft" activeCell="I18" sqref="I18"/>
    </sheetView>
  </sheetViews>
  <sheetFormatPr defaultRowHeight="12.6" x14ac:dyDescent="0.25"/>
  <cols>
    <col min="1" max="1" width="13.33203125" bestFit="1" customWidth="1"/>
    <col min="2" max="16" width="8.6640625" customWidth="1"/>
  </cols>
  <sheetData>
    <row r="1" spans="1:9" ht="13.8" x14ac:dyDescent="0.3">
      <c r="A1" s="24"/>
      <c r="B1" s="93"/>
      <c r="C1" s="94"/>
      <c r="D1" s="94"/>
      <c r="E1" s="94"/>
      <c r="F1" s="94"/>
      <c r="G1" s="94"/>
      <c r="H1" s="94"/>
      <c r="I1" s="95"/>
    </row>
    <row r="2" spans="1:9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8"/>
    </row>
    <row r="3" spans="1:9" ht="13.8" x14ac:dyDescent="0.3">
      <c r="A3" s="27"/>
      <c r="B3" s="96" t="s">
        <v>66</v>
      </c>
      <c r="C3" s="97"/>
      <c r="D3" s="97"/>
      <c r="E3" s="97"/>
      <c r="F3" s="97"/>
      <c r="G3" s="97"/>
      <c r="H3" s="97"/>
      <c r="I3" s="98"/>
    </row>
    <row r="4" spans="1:9" ht="13.8" x14ac:dyDescent="0.3">
      <c r="A4" s="28"/>
      <c r="B4" s="2" t="s">
        <v>67</v>
      </c>
      <c r="C4" s="2" t="s">
        <v>1</v>
      </c>
      <c r="D4" s="2" t="s">
        <v>27</v>
      </c>
      <c r="E4" s="2" t="s">
        <v>67</v>
      </c>
      <c r="F4" s="2" t="s">
        <v>68</v>
      </c>
      <c r="G4" s="2" t="s">
        <v>67</v>
      </c>
      <c r="H4" s="2" t="s">
        <v>67</v>
      </c>
      <c r="I4" s="2" t="s">
        <v>2</v>
      </c>
    </row>
    <row r="5" spans="1:9" ht="93" customHeight="1" thickBot="1" x14ac:dyDescent="0.3">
      <c r="A5" s="29" t="s">
        <v>6</v>
      </c>
      <c r="B5" s="6" t="s">
        <v>69</v>
      </c>
      <c r="C5" s="6" t="s">
        <v>70</v>
      </c>
      <c r="D5" s="6" t="s">
        <v>71</v>
      </c>
      <c r="E5" s="6" t="s">
        <v>72</v>
      </c>
      <c r="F5" s="6" t="s">
        <v>73</v>
      </c>
      <c r="G5" s="6" t="s">
        <v>74</v>
      </c>
      <c r="H5" s="6" t="s">
        <v>75</v>
      </c>
      <c r="I5" s="6" t="s">
        <v>76</v>
      </c>
    </row>
    <row r="6" spans="1:9" ht="14.4" thickBot="1" x14ac:dyDescent="0.35">
      <c r="A6" s="13"/>
      <c r="B6" s="36"/>
      <c r="C6" s="36"/>
      <c r="D6" s="36"/>
      <c r="E6" s="36"/>
      <c r="F6" s="36"/>
      <c r="G6" s="36"/>
      <c r="H6" s="36"/>
      <c r="I6" s="48"/>
    </row>
    <row r="7" spans="1:9" ht="13.8" x14ac:dyDescent="0.3">
      <c r="A7" s="1" t="s">
        <v>39</v>
      </c>
      <c r="B7" s="44">
        <v>1</v>
      </c>
      <c r="C7" s="73">
        <v>9</v>
      </c>
      <c r="D7" s="73">
        <v>2</v>
      </c>
      <c r="E7" s="73">
        <v>0</v>
      </c>
      <c r="F7" s="73">
        <v>7</v>
      </c>
      <c r="G7" s="73">
        <v>47</v>
      </c>
      <c r="H7" s="73">
        <v>2</v>
      </c>
      <c r="I7" s="74">
        <v>213</v>
      </c>
    </row>
    <row r="8" spans="1:9" ht="13.8" x14ac:dyDescent="0.3">
      <c r="A8" s="1" t="s">
        <v>40</v>
      </c>
      <c r="B8" s="45">
        <v>14</v>
      </c>
      <c r="C8" s="75">
        <v>35</v>
      </c>
      <c r="D8" s="75">
        <v>3</v>
      </c>
      <c r="E8" s="75">
        <v>0</v>
      </c>
      <c r="F8" s="75">
        <v>11</v>
      </c>
      <c r="G8" s="75">
        <v>154</v>
      </c>
      <c r="H8" s="75">
        <v>4</v>
      </c>
      <c r="I8" s="76">
        <v>560</v>
      </c>
    </row>
    <row r="9" spans="1:9" ht="13.8" x14ac:dyDescent="0.3">
      <c r="A9" s="1" t="s">
        <v>41</v>
      </c>
      <c r="B9" s="45">
        <v>6</v>
      </c>
      <c r="C9" s="75">
        <v>38</v>
      </c>
      <c r="D9" s="75">
        <v>4</v>
      </c>
      <c r="E9" s="75">
        <v>0</v>
      </c>
      <c r="F9" s="75">
        <v>31</v>
      </c>
      <c r="G9" s="75">
        <v>194</v>
      </c>
      <c r="H9" s="75">
        <v>2</v>
      </c>
      <c r="I9" s="76">
        <v>576</v>
      </c>
    </row>
    <row r="10" spans="1:9" ht="13.8" x14ac:dyDescent="0.3">
      <c r="A10" s="1" t="s">
        <v>42</v>
      </c>
      <c r="B10" s="45">
        <v>4</v>
      </c>
      <c r="C10" s="75">
        <v>16</v>
      </c>
      <c r="D10" s="75">
        <v>0</v>
      </c>
      <c r="E10" s="75">
        <v>0</v>
      </c>
      <c r="F10" s="75">
        <v>9</v>
      </c>
      <c r="G10" s="75">
        <v>68</v>
      </c>
      <c r="H10" s="75">
        <v>0</v>
      </c>
      <c r="I10" s="76">
        <v>276</v>
      </c>
    </row>
    <row r="11" spans="1:9" ht="13.8" x14ac:dyDescent="0.3">
      <c r="A11" s="1" t="s">
        <v>43</v>
      </c>
      <c r="B11" s="45">
        <v>7</v>
      </c>
      <c r="C11" s="75">
        <v>58</v>
      </c>
      <c r="D11" s="75">
        <v>2</v>
      </c>
      <c r="E11" s="75">
        <v>1</v>
      </c>
      <c r="F11" s="75">
        <v>26</v>
      </c>
      <c r="G11" s="75">
        <v>235</v>
      </c>
      <c r="H11" s="75">
        <v>4</v>
      </c>
      <c r="I11" s="76">
        <v>448</v>
      </c>
    </row>
    <row r="12" spans="1:9" ht="13.8" x14ac:dyDescent="0.3">
      <c r="A12" s="1" t="s">
        <v>44</v>
      </c>
      <c r="B12" s="45">
        <v>8</v>
      </c>
      <c r="C12" s="75">
        <v>40</v>
      </c>
      <c r="D12" s="75">
        <v>2</v>
      </c>
      <c r="E12" s="75">
        <v>0</v>
      </c>
      <c r="F12" s="75">
        <v>17</v>
      </c>
      <c r="G12" s="75">
        <v>211</v>
      </c>
      <c r="H12" s="75">
        <v>0</v>
      </c>
      <c r="I12" s="76">
        <v>508</v>
      </c>
    </row>
    <row r="13" spans="1:9" ht="13.8" x14ac:dyDescent="0.3">
      <c r="A13" s="1" t="s">
        <v>45</v>
      </c>
      <c r="B13" s="45">
        <v>13</v>
      </c>
      <c r="C13" s="75">
        <v>56</v>
      </c>
      <c r="D13" s="75">
        <v>2</v>
      </c>
      <c r="E13" s="75">
        <v>2</v>
      </c>
      <c r="F13" s="75">
        <v>29</v>
      </c>
      <c r="G13" s="75">
        <v>251</v>
      </c>
      <c r="H13" s="75">
        <v>5</v>
      </c>
      <c r="I13" s="76">
        <v>564</v>
      </c>
    </row>
    <row r="14" spans="1:9" ht="13.8" x14ac:dyDescent="0.3">
      <c r="A14" s="1" t="s">
        <v>46</v>
      </c>
      <c r="B14" s="45">
        <v>12</v>
      </c>
      <c r="C14" s="75">
        <v>63</v>
      </c>
      <c r="D14" s="75">
        <v>3</v>
      </c>
      <c r="E14" s="75">
        <v>4</v>
      </c>
      <c r="F14" s="75">
        <v>58</v>
      </c>
      <c r="G14" s="75">
        <v>322</v>
      </c>
      <c r="H14" s="75">
        <v>4</v>
      </c>
      <c r="I14" s="76">
        <v>480</v>
      </c>
    </row>
    <row r="15" spans="1:9" ht="13.8" x14ac:dyDescent="0.3">
      <c r="A15" s="1" t="s">
        <v>47</v>
      </c>
      <c r="B15" s="45">
        <v>8</v>
      </c>
      <c r="C15" s="75">
        <v>71</v>
      </c>
      <c r="D15" s="75">
        <v>1</v>
      </c>
      <c r="E15" s="75">
        <v>1</v>
      </c>
      <c r="F15" s="75">
        <v>35</v>
      </c>
      <c r="G15" s="75">
        <v>292</v>
      </c>
      <c r="H15" s="75">
        <v>4</v>
      </c>
      <c r="I15" s="76">
        <v>378</v>
      </c>
    </row>
    <row r="16" spans="1:9" ht="13.8" x14ac:dyDescent="0.3">
      <c r="A16" s="1" t="s">
        <v>48</v>
      </c>
      <c r="B16" s="45">
        <v>10</v>
      </c>
      <c r="C16" s="75">
        <v>25</v>
      </c>
      <c r="D16" s="75">
        <v>1</v>
      </c>
      <c r="E16" s="75">
        <v>1</v>
      </c>
      <c r="F16" s="75">
        <v>30</v>
      </c>
      <c r="G16" s="75">
        <v>176</v>
      </c>
      <c r="H16" s="75">
        <v>1</v>
      </c>
      <c r="I16" s="76">
        <v>201</v>
      </c>
    </row>
    <row r="17" spans="1:9" ht="13.8" x14ac:dyDescent="0.3">
      <c r="A17" s="1" t="s">
        <v>49</v>
      </c>
      <c r="B17" s="45">
        <v>4</v>
      </c>
      <c r="C17" s="75">
        <v>82</v>
      </c>
      <c r="D17" s="75">
        <v>0</v>
      </c>
      <c r="E17" s="75">
        <v>1</v>
      </c>
      <c r="F17" s="75">
        <v>47</v>
      </c>
      <c r="G17" s="75">
        <v>264</v>
      </c>
      <c r="H17" s="75">
        <v>2</v>
      </c>
      <c r="I17" s="76">
        <v>342</v>
      </c>
    </row>
    <row r="18" spans="1:9" ht="13.8" x14ac:dyDescent="0.3">
      <c r="A18" s="1" t="s">
        <v>50</v>
      </c>
      <c r="B18" s="45">
        <v>3</v>
      </c>
      <c r="C18" s="75">
        <v>69</v>
      </c>
      <c r="D18" s="75">
        <v>2</v>
      </c>
      <c r="E18" s="75">
        <v>0</v>
      </c>
      <c r="F18" s="75">
        <v>61</v>
      </c>
      <c r="G18" s="75">
        <v>300</v>
      </c>
      <c r="H18" s="75">
        <v>4</v>
      </c>
      <c r="I18" s="76">
        <v>318</v>
      </c>
    </row>
    <row r="19" spans="1:9" ht="13.8" x14ac:dyDescent="0.3">
      <c r="A19" s="1" t="s">
        <v>51</v>
      </c>
      <c r="B19" s="45">
        <v>9</v>
      </c>
      <c r="C19" s="75">
        <v>61</v>
      </c>
      <c r="D19" s="75">
        <v>2</v>
      </c>
      <c r="E19" s="75">
        <v>0</v>
      </c>
      <c r="F19" s="75">
        <v>48</v>
      </c>
      <c r="G19" s="75">
        <v>252</v>
      </c>
      <c r="H19" s="75">
        <v>8</v>
      </c>
      <c r="I19" s="76">
        <v>516</v>
      </c>
    </row>
    <row r="20" spans="1:9" ht="13.8" x14ac:dyDescent="0.3">
      <c r="A20" s="1" t="s">
        <v>52</v>
      </c>
      <c r="B20" s="45">
        <v>3</v>
      </c>
      <c r="C20" s="75">
        <v>74</v>
      </c>
      <c r="D20" s="75">
        <v>2</v>
      </c>
      <c r="E20" s="75">
        <v>0</v>
      </c>
      <c r="F20" s="75">
        <v>34</v>
      </c>
      <c r="G20" s="75">
        <v>234</v>
      </c>
      <c r="H20" s="75">
        <v>3</v>
      </c>
      <c r="I20" s="76">
        <v>331</v>
      </c>
    </row>
    <row r="21" spans="1:9" ht="13.8" x14ac:dyDescent="0.3">
      <c r="A21" s="1" t="s">
        <v>53</v>
      </c>
      <c r="B21" s="45">
        <v>10</v>
      </c>
      <c r="C21" s="75">
        <v>45</v>
      </c>
      <c r="D21" s="75">
        <v>4</v>
      </c>
      <c r="E21" s="75">
        <v>1</v>
      </c>
      <c r="F21" s="75">
        <v>44</v>
      </c>
      <c r="G21" s="75">
        <v>303</v>
      </c>
      <c r="H21" s="75">
        <v>3</v>
      </c>
      <c r="I21" s="76">
        <v>494</v>
      </c>
    </row>
    <row r="22" spans="1:9" ht="13.8" x14ac:dyDescent="0.3">
      <c r="A22" s="1" t="s">
        <v>54</v>
      </c>
      <c r="B22" s="45">
        <v>2</v>
      </c>
      <c r="C22" s="75">
        <v>75</v>
      </c>
      <c r="D22" s="75">
        <v>3</v>
      </c>
      <c r="E22" s="75">
        <v>0</v>
      </c>
      <c r="F22" s="75">
        <v>17</v>
      </c>
      <c r="G22" s="75">
        <v>250</v>
      </c>
      <c r="H22" s="75">
        <v>4</v>
      </c>
      <c r="I22" s="76">
        <v>377</v>
      </c>
    </row>
    <row r="23" spans="1:9" ht="13.8" x14ac:dyDescent="0.3">
      <c r="A23" s="1" t="s">
        <v>55</v>
      </c>
      <c r="B23" s="45">
        <v>1</v>
      </c>
      <c r="C23" s="75">
        <v>7</v>
      </c>
      <c r="D23" s="75">
        <v>0</v>
      </c>
      <c r="E23" s="75">
        <v>0</v>
      </c>
      <c r="F23" s="75">
        <v>4</v>
      </c>
      <c r="G23" s="75">
        <v>35</v>
      </c>
      <c r="H23" s="75">
        <v>0</v>
      </c>
      <c r="I23" s="76">
        <v>167</v>
      </c>
    </row>
    <row r="24" spans="1:9" ht="13.8" x14ac:dyDescent="0.3">
      <c r="A24" s="1" t="s">
        <v>56</v>
      </c>
      <c r="B24" s="45">
        <v>7</v>
      </c>
      <c r="C24" s="75">
        <v>33</v>
      </c>
      <c r="D24" s="75">
        <v>3</v>
      </c>
      <c r="E24" s="75">
        <v>1</v>
      </c>
      <c r="F24" s="75">
        <v>20</v>
      </c>
      <c r="G24" s="75">
        <v>167</v>
      </c>
      <c r="H24" s="75">
        <v>4</v>
      </c>
      <c r="I24" s="76">
        <v>394</v>
      </c>
    </row>
    <row r="25" spans="1:9" ht="13.8" x14ac:dyDescent="0.3">
      <c r="A25" s="1" t="s">
        <v>57</v>
      </c>
      <c r="B25" s="45">
        <v>0</v>
      </c>
      <c r="C25" s="75">
        <v>28</v>
      </c>
      <c r="D25" s="75">
        <v>1</v>
      </c>
      <c r="E25" s="75">
        <v>0</v>
      </c>
      <c r="F25" s="75">
        <v>5</v>
      </c>
      <c r="G25" s="75">
        <v>91</v>
      </c>
      <c r="H25" s="75">
        <v>1</v>
      </c>
      <c r="I25" s="76">
        <v>408</v>
      </c>
    </row>
    <row r="26" spans="1:9" ht="13.8" x14ac:dyDescent="0.3">
      <c r="A26" s="60" t="s">
        <v>78</v>
      </c>
      <c r="B26" s="77">
        <v>14</v>
      </c>
      <c r="C26" s="78">
        <v>316</v>
      </c>
      <c r="D26" s="78">
        <v>6</v>
      </c>
      <c r="E26" s="78">
        <v>4</v>
      </c>
      <c r="F26" s="78">
        <v>79</v>
      </c>
      <c r="G26" s="78">
        <v>823</v>
      </c>
      <c r="H26" s="78">
        <v>14</v>
      </c>
      <c r="I26" s="79">
        <v>1390</v>
      </c>
    </row>
    <row r="27" spans="1:9" ht="13.8" x14ac:dyDescent="0.3">
      <c r="A27" s="7" t="s">
        <v>22</v>
      </c>
      <c r="B27" s="18">
        <f t="shared" ref="B27:I27" si="0">SUM(B7:B26)</f>
        <v>136</v>
      </c>
      <c r="C27" s="40">
        <f t="shared" si="0"/>
        <v>1201</v>
      </c>
      <c r="D27" s="18">
        <f t="shared" si="0"/>
        <v>43</v>
      </c>
      <c r="E27" s="18">
        <f t="shared" si="0"/>
        <v>16</v>
      </c>
      <c r="F27" s="18">
        <f t="shared" si="0"/>
        <v>612</v>
      </c>
      <c r="G27" s="18">
        <f t="shared" si="0"/>
        <v>4669</v>
      </c>
      <c r="H27" s="18">
        <f t="shared" si="0"/>
        <v>69</v>
      </c>
      <c r="I27" s="18">
        <f t="shared" si="0"/>
        <v>8941</v>
      </c>
    </row>
  </sheetData>
  <sheetProtection selectLockedCells="1"/>
  <mergeCells count="3">
    <mergeCell ref="B1:I1"/>
    <mergeCell ref="B2:I2"/>
    <mergeCell ref="B3:I3"/>
  </mergeCells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pane ySplit="6" topLeftCell="A7" activePane="bottomLeft" state="frozen"/>
      <selection pane="bottomLeft" activeCell="B12" sqref="B12"/>
    </sheetView>
  </sheetViews>
  <sheetFormatPr defaultRowHeight="12.6" x14ac:dyDescent="0.25"/>
  <cols>
    <col min="1" max="1" width="13.33203125" bestFit="1" customWidth="1"/>
    <col min="2" max="15" width="7.6640625" customWidth="1"/>
    <col min="16" max="16" width="8.6640625" customWidth="1"/>
  </cols>
  <sheetData>
    <row r="1" spans="1:13" ht="13.8" x14ac:dyDescent="0.3">
      <c r="A1" s="24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3.8" x14ac:dyDescent="0.3">
      <c r="A3" s="27"/>
      <c r="B3" s="102" t="s">
        <v>66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3.8" x14ac:dyDescent="0.3">
      <c r="A4" s="28"/>
      <c r="B4" s="105" t="s">
        <v>77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93" customHeight="1" thickBot="1" x14ac:dyDescent="0.3">
      <c r="A5" s="29" t="s">
        <v>6</v>
      </c>
      <c r="B5" s="66" t="s">
        <v>83</v>
      </c>
      <c r="C5" s="66" t="s">
        <v>84</v>
      </c>
      <c r="D5" s="66" t="s">
        <v>85</v>
      </c>
      <c r="E5" s="66" t="s">
        <v>119</v>
      </c>
      <c r="F5" s="66" t="s">
        <v>86</v>
      </c>
      <c r="G5" s="66" t="s">
        <v>87</v>
      </c>
      <c r="H5" s="66" t="s">
        <v>88</v>
      </c>
      <c r="I5" s="66" t="s">
        <v>89</v>
      </c>
      <c r="J5" s="66" t="s">
        <v>90</v>
      </c>
      <c r="K5" s="66" t="s">
        <v>91</v>
      </c>
      <c r="L5" s="66" t="s">
        <v>92</v>
      </c>
      <c r="M5" s="66" t="s">
        <v>93</v>
      </c>
    </row>
    <row r="6" spans="1:13" ht="14.4" thickBot="1" x14ac:dyDescent="0.35">
      <c r="A6" s="13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48"/>
    </row>
    <row r="7" spans="1:13" ht="13.8" x14ac:dyDescent="0.3">
      <c r="A7" s="1" t="s">
        <v>39</v>
      </c>
      <c r="B7" s="44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4">
        <v>0</v>
      </c>
    </row>
    <row r="8" spans="1:13" ht="13.8" x14ac:dyDescent="0.3">
      <c r="A8" s="1" t="s">
        <v>40</v>
      </c>
      <c r="B8" s="4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6">
        <v>0</v>
      </c>
    </row>
    <row r="9" spans="1:13" ht="13.8" x14ac:dyDescent="0.3">
      <c r="A9" s="1" t="s">
        <v>41</v>
      </c>
      <c r="B9" s="4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6">
        <v>0</v>
      </c>
    </row>
    <row r="10" spans="1:13" ht="13.8" x14ac:dyDescent="0.3">
      <c r="A10" s="1" t="s">
        <v>42</v>
      </c>
      <c r="B10" s="4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6">
        <v>0</v>
      </c>
    </row>
    <row r="11" spans="1:13" ht="13.8" x14ac:dyDescent="0.3">
      <c r="A11" s="1" t="s">
        <v>43</v>
      </c>
      <c r="B11" s="4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6">
        <v>0</v>
      </c>
    </row>
    <row r="12" spans="1:13" ht="13.8" x14ac:dyDescent="0.3">
      <c r="A12" s="1" t="s">
        <v>44</v>
      </c>
      <c r="B12" s="4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6">
        <v>0</v>
      </c>
    </row>
    <row r="13" spans="1:13" ht="13.8" x14ac:dyDescent="0.3">
      <c r="A13" s="1" t="s">
        <v>45</v>
      </c>
      <c r="B13" s="4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6">
        <v>0</v>
      </c>
    </row>
    <row r="14" spans="1:13" ht="13.8" x14ac:dyDescent="0.3">
      <c r="A14" s="1" t="s">
        <v>46</v>
      </c>
      <c r="B14" s="4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</row>
    <row r="15" spans="1:13" ht="13.8" x14ac:dyDescent="0.3">
      <c r="A15" s="1" t="s">
        <v>47</v>
      </c>
      <c r="B15" s="4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</row>
    <row r="16" spans="1:13" ht="13.8" x14ac:dyDescent="0.3">
      <c r="A16" s="1" t="s">
        <v>48</v>
      </c>
      <c r="B16" s="4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</row>
    <row r="17" spans="1:13" ht="13.8" x14ac:dyDescent="0.3">
      <c r="A17" s="1" t="s">
        <v>49</v>
      </c>
      <c r="B17" s="4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</row>
    <row r="18" spans="1:13" ht="13.8" x14ac:dyDescent="0.3">
      <c r="A18" s="1" t="s">
        <v>50</v>
      </c>
      <c r="B18" s="4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</row>
    <row r="19" spans="1:13" ht="13.8" x14ac:dyDescent="0.3">
      <c r="A19" s="1" t="s">
        <v>51</v>
      </c>
      <c r="B19" s="4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</row>
    <row r="20" spans="1:13" ht="13.8" x14ac:dyDescent="0.3">
      <c r="A20" s="1" t="s">
        <v>52</v>
      </c>
      <c r="B20" s="4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</row>
    <row r="21" spans="1:13" ht="13.8" x14ac:dyDescent="0.3">
      <c r="A21" s="1" t="s">
        <v>53</v>
      </c>
      <c r="B21" s="4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</row>
    <row r="22" spans="1:13" ht="13.8" x14ac:dyDescent="0.3">
      <c r="A22" s="1" t="s">
        <v>54</v>
      </c>
      <c r="B22" s="4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</row>
    <row r="23" spans="1:13" ht="13.8" x14ac:dyDescent="0.3">
      <c r="A23" s="1" t="s">
        <v>55</v>
      </c>
      <c r="B23" s="4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</row>
    <row r="24" spans="1:13" ht="13.8" x14ac:dyDescent="0.3">
      <c r="A24" s="1" t="s">
        <v>56</v>
      </c>
      <c r="B24" s="4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</row>
    <row r="25" spans="1:13" ht="13.8" x14ac:dyDescent="0.3">
      <c r="A25" s="1" t="s">
        <v>57</v>
      </c>
      <c r="B25" s="4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</row>
    <row r="26" spans="1:13" ht="13.8" x14ac:dyDescent="0.3">
      <c r="A26" s="60" t="s">
        <v>78</v>
      </c>
      <c r="B26" s="77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9">
        <v>0</v>
      </c>
    </row>
    <row r="27" spans="1:13" ht="13.8" x14ac:dyDescent="0.3">
      <c r="A27" s="7" t="s">
        <v>22</v>
      </c>
      <c r="B27" s="18">
        <f t="shared" ref="B27:M27" si="0">SUM(B7:B26)</f>
        <v>0</v>
      </c>
      <c r="C27" s="40">
        <f t="shared" si="0"/>
        <v>0</v>
      </c>
      <c r="D27" s="18">
        <f t="shared" si="0"/>
        <v>0</v>
      </c>
      <c r="E27" s="18">
        <f t="shared" si="0"/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pane ySplit="6" topLeftCell="A7" activePane="bottomLeft" state="frozen"/>
      <selection pane="bottomLeft" activeCell="I26" sqref="I26"/>
    </sheetView>
  </sheetViews>
  <sheetFormatPr defaultRowHeight="12.6" x14ac:dyDescent="0.25"/>
  <cols>
    <col min="1" max="1" width="13.33203125" bestFit="1" customWidth="1"/>
    <col min="2" max="15" width="7.6640625" customWidth="1"/>
    <col min="16" max="16" width="8.6640625" customWidth="1"/>
  </cols>
  <sheetData>
    <row r="1" spans="1:13" ht="13.8" x14ac:dyDescent="0.3">
      <c r="A1" s="24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3.8" x14ac:dyDescent="0.3">
      <c r="A3" s="27"/>
      <c r="B3" s="102" t="s">
        <v>66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3.8" x14ac:dyDescent="0.3">
      <c r="A4" s="28"/>
      <c r="B4" s="105" t="s">
        <v>77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</row>
    <row r="5" spans="1:13" ht="93" customHeight="1" thickBot="1" x14ac:dyDescent="0.3">
      <c r="A5" s="29" t="s">
        <v>6</v>
      </c>
      <c r="B5" s="6" t="s">
        <v>94</v>
      </c>
      <c r="C5" s="6" t="s">
        <v>95</v>
      </c>
      <c r="D5" s="6" t="s">
        <v>96</v>
      </c>
      <c r="E5" s="6" t="s">
        <v>97</v>
      </c>
      <c r="F5" s="6" t="s">
        <v>98</v>
      </c>
      <c r="G5" s="6" t="s">
        <v>99</v>
      </c>
      <c r="H5" s="6" t="s">
        <v>100</v>
      </c>
      <c r="I5" s="6" t="s">
        <v>101</v>
      </c>
      <c r="J5" s="6" t="s">
        <v>102</v>
      </c>
      <c r="K5" s="6" t="s">
        <v>103</v>
      </c>
      <c r="L5" s="6" t="s">
        <v>104</v>
      </c>
      <c r="M5" s="6" t="s">
        <v>105</v>
      </c>
    </row>
    <row r="6" spans="1:13" ht="14.4" thickBot="1" x14ac:dyDescent="0.35">
      <c r="A6" s="13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48"/>
    </row>
    <row r="7" spans="1:13" ht="13.8" x14ac:dyDescent="0.3">
      <c r="A7" s="1" t="s">
        <v>39</v>
      </c>
      <c r="B7" s="44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4">
        <v>0</v>
      </c>
    </row>
    <row r="8" spans="1:13" ht="13.8" x14ac:dyDescent="0.3">
      <c r="A8" s="1" t="s">
        <v>40</v>
      </c>
      <c r="B8" s="4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6">
        <v>0</v>
      </c>
    </row>
    <row r="9" spans="1:13" ht="13.8" x14ac:dyDescent="0.3">
      <c r="A9" s="1" t="s">
        <v>41</v>
      </c>
      <c r="B9" s="4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6">
        <v>0</v>
      </c>
    </row>
    <row r="10" spans="1:13" ht="13.8" x14ac:dyDescent="0.3">
      <c r="A10" s="1" t="s">
        <v>42</v>
      </c>
      <c r="B10" s="4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6">
        <v>0</v>
      </c>
    </row>
    <row r="11" spans="1:13" ht="13.8" x14ac:dyDescent="0.3">
      <c r="A11" s="1" t="s">
        <v>43</v>
      </c>
      <c r="B11" s="4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6">
        <v>0</v>
      </c>
    </row>
    <row r="12" spans="1:13" ht="13.8" x14ac:dyDescent="0.3">
      <c r="A12" s="1" t="s">
        <v>44</v>
      </c>
      <c r="B12" s="4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6">
        <v>0</v>
      </c>
    </row>
    <row r="13" spans="1:13" ht="13.8" x14ac:dyDescent="0.3">
      <c r="A13" s="1" t="s">
        <v>45</v>
      </c>
      <c r="B13" s="4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6">
        <v>0</v>
      </c>
    </row>
    <row r="14" spans="1:13" ht="13.8" x14ac:dyDescent="0.3">
      <c r="A14" s="1" t="s">
        <v>46</v>
      </c>
      <c r="B14" s="4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6">
        <v>0</v>
      </c>
    </row>
    <row r="15" spans="1:13" ht="13.8" x14ac:dyDescent="0.3">
      <c r="A15" s="1" t="s">
        <v>47</v>
      </c>
      <c r="B15" s="4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6">
        <v>0</v>
      </c>
    </row>
    <row r="16" spans="1:13" ht="13.8" x14ac:dyDescent="0.3">
      <c r="A16" s="1" t="s">
        <v>48</v>
      </c>
      <c r="B16" s="4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6">
        <v>0</v>
      </c>
    </row>
    <row r="17" spans="1:13" ht="13.8" x14ac:dyDescent="0.3">
      <c r="A17" s="1" t="s">
        <v>49</v>
      </c>
      <c r="B17" s="4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6">
        <v>0</v>
      </c>
    </row>
    <row r="18" spans="1:13" ht="13.8" x14ac:dyDescent="0.3">
      <c r="A18" s="1" t="s">
        <v>50</v>
      </c>
      <c r="B18" s="4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6">
        <v>0</v>
      </c>
    </row>
    <row r="19" spans="1:13" ht="13.8" x14ac:dyDescent="0.3">
      <c r="A19" s="1" t="s">
        <v>51</v>
      </c>
      <c r="B19" s="4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6">
        <v>0</v>
      </c>
    </row>
    <row r="20" spans="1:13" ht="13.8" x14ac:dyDescent="0.3">
      <c r="A20" s="1" t="s">
        <v>52</v>
      </c>
      <c r="B20" s="4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6">
        <v>0</v>
      </c>
    </row>
    <row r="21" spans="1:13" ht="13.8" x14ac:dyDescent="0.3">
      <c r="A21" s="1" t="s">
        <v>53</v>
      </c>
      <c r="B21" s="4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6">
        <v>0</v>
      </c>
    </row>
    <row r="22" spans="1:13" ht="13.8" x14ac:dyDescent="0.3">
      <c r="A22" s="1" t="s">
        <v>54</v>
      </c>
      <c r="B22" s="4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6">
        <v>0</v>
      </c>
    </row>
    <row r="23" spans="1:13" ht="13.8" x14ac:dyDescent="0.3">
      <c r="A23" s="1" t="s">
        <v>55</v>
      </c>
      <c r="B23" s="4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</row>
    <row r="24" spans="1:13" ht="13.8" x14ac:dyDescent="0.3">
      <c r="A24" s="1" t="s">
        <v>56</v>
      </c>
      <c r="B24" s="4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6">
        <v>0</v>
      </c>
    </row>
    <row r="25" spans="1:13" ht="13.8" x14ac:dyDescent="0.3">
      <c r="A25" s="1" t="s">
        <v>57</v>
      </c>
      <c r="B25" s="4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6">
        <v>0</v>
      </c>
    </row>
    <row r="26" spans="1:13" ht="13.8" x14ac:dyDescent="0.3">
      <c r="A26" s="60" t="s">
        <v>78</v>
      </c>
      <c r="B26" s="77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1</v>
      </c>
      <c r="I26" s="78">
        <v>0</v>
      </c>
      <c r="J26" s="78">
        <v>0</v>
      </c>
      <c r="K26" s="78">
        <v>0</v>
      </c>
      <c r="L26" s="78">
        <v>0</v>
      </c>
      <c r="M26" s="79">
        <v>0</v>
      </c>
    </row>
    <row r="27" spans="1:13" ht="13.8" x14ac:dyDescent="0.3">
      <c r="A27" s="7" t="s">
        <v>22</v>
      </c>
      <c r="B27" s="18">
        <f t="shared" ref="B27:M27" si="0">SUM(B7:B26)</f>
        <v>0</v>
      </c>
      <c r="C27" s="40">
        <f t="shared" si="0"/>
        <v>0</v>
      </c>
      <c r="D27" s="18">
        <f t="shared" si="0"/>
        <v>0</v>
      </c>
      <c r="E27" s="18">
        <f t="shared" si="0"/>
        <v>0</v>
      </c>
      <c r="F27" s="18">
        <f t="shared" si="0"/>
        <v>0</v>
      </c>
      <c r="G27" s="18">
        <f t="shared" si="0"/>
        <v>0</v>
      </c>
      <c r="H27" s="18">
        <f t="shared" si="0"/>
        <v>1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</row>
  </sheetData>
  <sheetProtection selectLockedCells="1"/>
  <mergeCells count="4">
    <mergeCell ref="B1:M1"/>
    <mergeCell ref="B2:M2"/>
    <mergeCell ref="B3:M3"/>
    <mergeCell ref="B4:M4"/>
  </mergeCells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ySplit="6" topLeftCell="A7" activePane="bottomLeft" state="frozen"/>
      <selection pane="bottomLeft" activeCell="B12" sqref="B12"/>
    </sheetView>
  </sheetViews>
  <sheetFormatPr defaultRowHeight="12.6" x14ac:dyDescent="0.25"/>
  <cols>
    <col min="1" max="1" width="13.33203125" bestFit="1" customWidth="1"/>
    <col min="2" max="15" width="7.6640625" customWidth="1"/>
    <col min="16" max="16" width="8.6640625" customWidth="1"/>
  </cols>
  <sheetData>
    <row r="1" spans="1:14" ht="13.8" x14ac:dyDescent="0.3">
      <c r="A1" s="24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 ht="13.8" x14ac:dyDescent="0.3">
      <c r="A2" s="25"/>
      <c r="B2" s="96" t="s">
        <v>19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14" ht="13.8" x14ac:dyDescent="0.3">
      <c r="A3" s="27"/>
      <c r="B3" s="102" t="s">
        <v>66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</row>
    <row r="4" spans="1:14" ht="13.8" x14ac:dyDescent="0.3">
      <c r="A4" s="28"/>
      <c r="B4" s="105" t="s">
        <v>77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 ht="93" customHeight="1" thickBot="1" x14ac:dyDescent="0.3">
      <c r="A5" s="29" t="s">
        <v>6</v>
      </c>
      <c r="B5" s="6" t="s">
        <v>106</v>
      </c>
      <c r="C5" s="6" t="s">
        <v>107</v>
      </c>
      <c r="D5" s="6" t="s">
        <v>108</v>
      </c>
      <c r="E5" s="6" t="s">
        <v>109</v>
      </c>
      <c r="F5" s="6" t="s">
        <v>110</v>
      </c>
      <c r="G5" s="6" t="s">
        <v>111</v>
      </c>
      <c r="H5" s="6" t="s">
        <v>112</v>
      </c>
      <c r="I5" s="6" t="s">
        <v>113</v>
      </c>
      <c r="J5" s="6" t="s">
        <v>114</v>
      </c>
      <c r="K5" s="6" t="s">
        <v>115</v>
      </c>
      <c r="L5" s="6" t="s">
        <v>116</v>
      </c>
      <c r="M5" s="6" t="s">
        <v>117</v>
      </c>
      <c r="N5" s="6" t="s">
        <v>118</v>
      </c>
    </row>
    <row r="6" spans="1:14" ht="14.4" thickBot="1" x14ac:dyDescent="0.35">
      <c r="A6" s="13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48"/>
    </row>
    <row r="7" spans="1:14" ht="13.8" x14ac:dyDescent="0.3">
      <c r="A7" s="1" t="s">
        <v>39</v>
      </c>
      <c r="B7" s="44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4">
        <v>0</v>
      </c>
    </row>
    <row r="8" spans="1:14" ht="13.8" x14ac:dyDescent="0.3">
      <c r="A8" s="1" t="s">
        <v>40</v>
      </c>
      <c r="B8" s="4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6">
        <v>0</v>
      </c>
    </row>
    <row r="9" spans="1:14" ht="13.8" x14ac:dyDescent="0.3">
      <c r="A9" s="1" t="s">
        <v>41</v>
      </c>
      <c r="B9" s="4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6">
        <v>0</v>
      </c>
    </row>
    <row r="10" spans="1:14" ht="13.8" x14ac:dyDescent="0.3">
      <c r="A10" s="1" t="s">
        <v>42</v>
      </c>
      <c r="B10" s="4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6">
        <v>0</v>
      </c>
    </row>
    <row r="11" spans="1:14" ht="13.8" x14ac:dyDescent="0.3">
      <c r="A11" s="1" t="s">
        <v>43</v>
      </c>
      <c r="B11" s="4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6">
        <v>0</v>
      </c>
    </row>
    <row r="12" spans="1:14" ht="13.8" x14ac:dyDescent="0.3">
      <c r="A12" s="1" t="s">
        <v>44</v>
      </c>
      <c r="B12" s="4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6">
        <v>0</v>
      </c>
    </row>
    <row r="13" spans="1:14" ht="13.8" x14ac:dyDescent="0.3">
      <c r="A13" s="1" t="s">
        <v>45</v>
      </c>
      <c r="B13" s="4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6">
        <v>0</v>
      </c>
    </row>
    <row r="14" spans="1:14" ht="13.8" x14ac:dyDescent="0.3">
      <c r="A14" s="1" t="s">
        <v>46</v>
      </c>
      <c r="B14" s="4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6">
        <v>0</v>
      </c>
    </row>
    <row r="15" spans="1:14" ht="13.8" x14ac:dyDescent="0.3">
      <c r="A15" s="1" t="s">
        <v>47</v>
      </c>
      <c r="B15" s="4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6">
        <v>0</v>
      </c>
    </row>
    <row r="16" spans="1:14" ht="13.8" x14ac:dyDescent="0.3">
      <c r="A16" s="1" t="s">
        <v>48</v>
      </c>
      <c r="B16" s="4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6">
        <v>0</v>
      </c>
    </row>
    <row r="17" spans="1:14" ht="13.8" x14ac:dyDescent="0.3">
      <c r="A17" s="1" t="s">
        <v>49</v>
      </c>
      <c r="B17" s="4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6">
        <v>0</v>
      </c>
    </row>
    <row r="18" spans="1:14" ht="13.8" x14ac:dyDescent="0.3">
      <c r="A18" s="1" t="s">
        <v>50</v>
      </c>
      <c r="B18" s="4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6">
        <v>0</v>
      </c>
    </row>
    <row r="19" spans="1:14" ht="13.8" x14ac:dyDescent="0.3">
      <c r="A19" s="1" t="s">
        <v>51</v>
      </c>
      <c r="B19" s="4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6">
        <v>0</v>
      </c>
    </row>
    <row r="20" spans="1:14" ht="13.8" x14ac:dyDescent="0.3">
      <c r="A20" s="1" t="s">
        <v>52</v>
      </c>
      <c r="B20" s="4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6">
        <v>0</v>
      </c>
    </row>
    <row r="21" spans="1:14" ht="13.8" x14ac:dyDescent="0.3">
      <c r="A21" s="1" t="s">
        <v>53</v>
      </c>
      <c r="B21" s="4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6">
        <v>0</v>
      </c>
    </row>
    <row r="22" spans="1:14" ht="13.8" x14ac:dyDescent="0.3">
      <c r="A22" s="1" t="s">
        <v>54</v>
      </c>
      <c r="B22" s="4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6">
        <v>0</v>
      </c>
    </row>
    <row r="23" spans="1:14" ht="13.8" x14ac:dyDescent="0.3">
      <c r="A23" s="1" t="s">
        <v>55</v>
      </c>
      <c r="B23" s="4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6">
        <v>0</v>
      </c>
    </row>
    <row r="24" spans="1:14" ht="13.8" x14ac:dyDescent="0.3">
      <c r="A24" s="1" t="s">
        <v>56</v>
      </c>
      <c r="B24" s="4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6">
        <v>0</v>
      </c>
    </row>
    <row r="25" spans="1:14" ht="13.8" x14ac:dyDescent="0.3">
      <c r="A25" s="1" t="s">
        <v>57</v>
      </c>
      <c r="B25" s="4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6">
        <v>0</v>
      </c>
    </row>
    <row r="26" spans="1:14" ht="13.8" x14ac:dyDescent="0.3">
      <c r="A26" s="60" t="s">
        <v>78</v>
      </c>
      <c r="B26" s="77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9">
        <v>0</v>
      </c>
    </row>
    <row r="27" spans="1:14" ht="13.8" x14ac:dyDescent="0.3">
      <c r="A27" s="7" t="s">
        <v>22</v>
      </c>
      <c r="B27" s="18">
        <f t="shared" ref="B27:N27" si="0">SUM(B7:B26)</f>
        <v>0</v>
      </c>
      <c r="C27" s="40">
        <f t="shared" si="0"/>
        <v>0</v>
      </c>
      <c r="D27" s="18">
        <f t="shared" si="0"/>
        <v>0</v>
      </c>
      <c r="E27" s="18">
        <f t="shared" ref="E27" si="1">SUM(E7:E26)</f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</row>
  </sheetData>
  <sheetProtection selectLockedCells="1"/>
  <mergeCells count="4">
    <mergeCell ref="B1:N1"/>
    <mergeCell ref="B2:N2"/>
    <mergeCell ref="B3:N3"/>
    <mergeCell ref="B4:N4"/>
  </mergeCells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zoomScaleSheetLayoutView="100" workbookViewId="0">
      <pane ySplit="6" topLeftCell="A7" activePane="bottomLeft" state="frozen"/>
      <selection pane="bottomLeft" activeCell="I18" sqref="I18"/>
    </sheetView>
  </sheetViews>
  <sheetFormatPr defaultColWidth="9.109375" defaultRowHeight="13.8" x14ac:dyDescent="0.3"/>
  <cols>
    <col min="1" max="1" width="15.109375" style="17" bestFit="1" customWidth="1"/>
    <col min="2" max="4" width="8.6640625" style="17" customWidth="1"/>
    <col min="5" max="7" width="8.6640625" style="33" customWidth="1"/>
    <col min="8" max="16" width="8.6640625" style="11" customWidth="1"/>
    <col min="17" max="16384" width="9.109375" style="11"/>
  </cols>
  <sheetData>
    <row r="1" spans="1:11" x14ac:dyDescent="0.3">
      <c r="A1" s="24"/>
      <c r="B1" s="56"/>
      <c r="C1" s="56"/>
      <c r="D1" s="57"/>
      <c r="E1" s="113" t="s">
        <v>19</v>
      </c>
      <c r="F1" s="113"/>
      <c r="G1" s="113"/>
      <c r="H1" s="99" t="s">
        <v>14</v>
      </c>
      <c r="I1" s="101"/>
      <c r="J1" s="68"/>
      <c r="K1" s="70"/>
    </row>
    <row r="2" spans="1:11" s="26" customFormat="1" x14ac:dyDescent="0.3">
      <c r="A2" s="25"/>
      <c r="B2" s="96" t="s">
        <v>19</v>
      </c>
      <c r="C2" s="97"/>
      <c r="D2" s="98"/>
      <c r="E2" s="96" t="s">
        <v>21</v>
      </c>
      <c r="F2" s="97"/>
      <c r="G2" s="98"/>
      <c r="H2" s="110" t="s">
        <v>9</v>
      </c>
      <c r="I2" s="110"/>
      <c r="J2" s="96" t="s">
        <v>79</v>
      </c>
      <c r="K2" s="98"/>
    </row>
    <row r="3" spans="1:11" s="26" customFormat="1" x14ac:dyDescent="0.3">
      <c r="A3" s="27"/>
      <c r="B3" s="105" t="s">
        <v>20</v>
      </c>
      <c r="C3" s="108"/>
      <c r="D3" s="109"/>
      <c r="E3" s="105" t="s">
        <v>23</v>
      </c>
      <c r="F3" s="108"/>
      <c r="G3" s="109"/>
      <c r="H3" s="93" t="s">
        <v>15</v>
      </c>
      <c r="I3" s="95"/>
      <c r="J3" s="96" t="s">
        <v>80</v>
      </c>
      <c r="K3" s="112"/>
    </row>
    <row r="4" spans="1:11" ht="13.5" customHeight="1" x14ac:dyDescent="0.3">
      <c r="A4" s="28"/>
      <c r="B4" s="2" t="s">
        <v>2</v>
      </c>
      <c r="C4" s="2" t="s">
        <v>1</v>
      </c>
      <c r="D4" s="2" t="s">
        <v>27</v>
      </c>
      <c r="E4" s="2" t="s">
        <v>1</v>
      </c>
      <c r="F4" s="2" t="s">
        <v>2</v>
      </c>
      <c r="G4" s="2" t="s">
        <v>27</v>
      </c>
      <c r="H4" s="111" t="s">
        <v>33</v>
      </c>
      <c r="I4" s="107"/>
      <c r="J4" s="105" t="s">
        <v>120</v>
      </c>
      <c r="K4" s="109"/>
    </row>
    <row r="5" spans="1:11" s="12" customFormat="1" ht="93" customHeight="1" thickBot="1" x14ac:dyDescent="0.3">
      <c r="A5" s="29" t="s">
        <v>6</v>
      </c>
      <c r="B5" s="6" t="s">
        <v>30</v>
      </c>
      <c r="C5" s="6" t="s">
        <v>29</v>
      </c>
      <c r="D5" s="6" t="s">
        <v>28</v>
      </c>
      <c r="E5" s="6" t="s">
        <v>32</v>
      </c>
      <c r="F5" s="6" t="s">
        <v>24</v>
      </c>
      <c r="G5" s="6" t="s">
        <v>31</v>
      </c>
      <c r="H5" s="5" t="s">
        <v>34</v>
      </c>
      <c r="I5" s="5" t="s">
        <v>35</v>
      </c>
      <c r="J5" s="4" t="s">
        <v>81</v>
      </c>
      <c r="K5" s="5" t="s">
        <v>82</v>
      </c>
    </row>
    <row r="6" spans="1:11" s="16" customFormat="1" ht="14.4" thickBot="1" x14ac:dyDescent="0.35">
      <c r="A6" s="13"/>
      <c r="B6" s="36"/>
      <c r="C6" s="36"/>
      <c r="D6" s="36"/>
      <c r="E6" s="14"/>
      <c r="F6" s="14"/>
      <c r="G6" s="14"/>
      <c r="H6" s="14"/>
      <c r="I6" s="14"/>
      <c r="J6" s="14"/>
      <c r="K6" s="15"/>
    </row>
    <row r="7" spans="1:11" s="16" customFormat="1" x14ac:dyDescent="0.3">
      <c r="A7" s="1" t="s">
        <v>39</v>
      </c>
      <c r="B7" s="44">
        <v>236</v>
      </c>
      <c r="C7" s="73">
        <v>21</v>
      </c>
      <c r="D7" s="74">
        <v>26</v>
      </c>
      <c r="E7" s="44">
        <v>18</v>
      </c>
      <c r="F7" s="73">
        <v>231</v>
      </c>
      <c r="G7" s="74">
        <v>29</v>
      </c>
      <c r="H7" s="30">
        <v>93</v>
      </c>
      <c r="I7" s="20">
        <v>151</v>
      </c>
      <c r="J7" s="30">
        <v>167</v>
      </c>
      <c r="K7" s="20">
        <v>106</v>
      </c>
    </row>
    <row r="8" spans="1:11" s="16" customFormat="1" x14ac:dyDescent="0.3">
      <c r="A8" s="1" t="s">
        <v>40</v>
      </c>
      <c r="B8" s="45">
        <v>640</v>
      </c>
      <c r="C8" s="75">
        <v>57</v>
      </c>
      <c r="D8" s="76">
        <v>89</v>
      </c>
      <c r="E8" s="45">
        <v>58</v>
      </c>
      <c r="F8" s="75">
        <v>629</v>
      </c>
      <c r="G8" s="76">
        <v>95</v>
      </c>
      <c r="H8" s="32">
        <v>284</v>
      </c>
      <c r="I8" s="85">
        <v>347</v>
      </c>
      <c r="J8" s="32">
        <v>507</v>
      </c>
      <c r="K8" s="85">
        <v>219</v>
      </c>
    </row>
    <row r="9" spans="1:11" s="16" customFormat="1" x14ac:dyDescent="0.3">
      <c r="A9" s="1" t="s">
        <v>41</v>
      </c>
      <c r="B9" s="45">
        <v>716</v>
      </c>
      <c r="C9" s="75">
        <v>60</v>
      </c>
      <c r="D9" s="76">
        <v>69</v>
      </c>
      <c r="E9" s="45">
        <v>49</v>
      </c>
      <c r="F9" s="75">
        <v>704</v>
      </c>
      <c r="G9" s="76">
        <v>85</v>
      </c>
      <c r="H9" s="32">
        <v>256</v>
      </c>
      <c r="I9" s="85">
        <v>419</v>
      </c>
      <c r="J9" s="32">
        <v>524</v>
      </c>
      <c r="K9" s="85">
        <v>247</v>
      </c>
    </row>
    <row r="10" spans="1:11" s="16" customFormat="1" x14ac:dyDescent="0.3">
      <c r="A10" s="1" t="s">
        <v>42</v>
      </c>
      <c r="B10" s="45">
        <v>323</v>
      </c>
      <c r="C10" s="75">
        <v>25</v>
      </c>
      <c r="D10" s="76">
        <v>26</v>
      </c>
      <c r="E10" s="45">
        <v>29</v>
      </c>
      <c r="F10" s="75">
        <v>311</v>
      </c>
      <c r="G10" s="76">
        <v>24</v>
      </c>
      <c r="H10" s="32">
        <v>127</v>
      </c>
      <c r="I10" s="85">
        <v>167</v>
      </c>
      <c r="J10" s="32">
        <v>207</v>
      </c>
      <c r="K10" s="85">
        <v>129</v>
      </c>
    </row>
    <row r="11" spans="1:11" s="16" customFormat="1" x14ac:dyDescent="0.3">
      <c r="A11" s="1" t="s">
        <v>43</v>
      </c>
      <c r="B11" s="45">
        <v>663</v>
      </c>
      <c r="C11" s="75">
        <v>60</v>
      </c>
      <c r="D11" s="76">
        <v>50</v>
      </c>
      <c r="E11" s="45">
        <v>64</v>
      </c>
      <c r="F11" s="75">
        <v>640</v>
      </c>
      <c r="G11" s="76">
        <v>59</v>
      </c>
      <c r="H11" s="32">
        <v>257</v>
      </c>
      <c r="I11" s="85">
        <v>418</v>
      </c>
      <c r="J11" s="32">
        <v>526</v>
      </c>
      <c r="K11" s="85">
        <v>225</v>
      </c>
    </row>
    <row r="12" spans="1:11" s="16" customFormat="1" x14ac:dyDescent="0.3">
      <c r="A12" s="1" t="s">
        <v>44</v>
      </c>
      <c r="B12" s="45">
        <v>670</v>
      </c>
      <c r="C12" s="75">
        <v>65</v>
      </c>
      <c r="D12" s="76">
        <v>48</v>
      </c>
      <c r="E12" s="45">
        <v>61</v>
      </c>
      <c r="F12" s="75">
        <v>649</v>
      </c>
      <c r="G12" s="76">
        <v>64</v>
      </c>
      <c r="H12" s="32">
        <v>300</v>
      </c>
      <c r="I12" s="85">
        <v>364</v>
      </c>
      <c r="J12" s="32">
        <v>501</v>
      </c>
      <c r="K12" s="85">
        <v>228</v>
      </c>
    </row>
    <row r="13" spans="1:11" s="16" customFormat="1" x14ac:dyDescent="0.3">
      <c r="A13" s="1" t="s">
        <v>45</v>
      </c>
      <c r="B13" s="45">
        <v>759</v>
      </c>
      <c r="C13" s="75">
        <v>74</v>
      </c>
      <c r="D13" s="76">
        <v>81</v>
      </c>
      <c r="E13" s="45">
        <v>70</v>
      </c>
      <c r="F13" s="75">
        <v>751</v>
      </c>
      <c r="G13" s="76">
        <v>83</v>
      </c>
      <c r="H13" s="32">
        <v>287</v>
      </c>
      <c r="I13" s="85">
        <v>455</v>
      </c>
      <c r="J13" s="32">
        <v>607</v>
      </c>
      <c r="K13" s="85">
        <v>226</v>
      </c>
    </row>
    <row r="14" spans="1:11" s="16" customFormat="1" x14ac:dyDescent="0.3">
      <c r="A14" s="1" t="s">
        <v>46</v>
      </c>
      <c r="B14" s="45">
        <v>772</v>
      </c>
      <c r="C14" s="75">
        <v>83</v>
      </c>
      <c r="D14" s="76">
        <v>68</v>
      </c>
      <c r="E14" s="45">
        <v>94</v>
      </c>
      <c r="F14" s="75">
        <v>731</v>
      </c>
      <c r="G14" s="76">
        <v>83</v>
      </c>
      <c r="H14" s="32">
        <v>281</v>
      </c>
      <c r="I14" s="85">
        <v>433</v>
      </c>
      <c r="J14" s="32">
        <v>564</v>
      </c>
      <c r="K14" s="85">
        <v>238</v>
      </c>
    </row>
    <row r="15" spans="1:11" s="16" customFormat="1" x14ac:dyDescent="0.3">
      <c r="A15" s="1" t="s">
        <v>47</v>
      </c>
      <c r="B15" s="45">
        <v>633</v>
      </c>
      <c r="C15" s="75">
        <v>88</v>
      </c>
      <c r="D15" s="76">
        <v>61</v>
      </c>
      <c r="E15" s="45">
        <v>85</v>
      </c>
      <c r="F15" s="75">
        <v>633</v>
      </c>
      <c r="G15" s="76">
        <v>61</v>
      </c>
      <c r="H15" s="32">
        <v>295</v>
      </c>
      <c r="I15" s="85">
        <v>397</v>
      </c>
      <c r="J15" s="32">
        <v>526</v>
      </c>
      <c r="K15" s="85">
        <v>224</v>
      </c>
    </row>
    <row r="16" spans="1:11" s="16" customFormat="1" x14ac:dyDescent="0.3">
      <c r="A16" s="1" t="s">
        <v>48</v>
      </c>
      <c r="B16" s="45">
        <v>354</v>
      </c>
      <c r="C16" s="75">
        <v>39</v>
      </c>
      <c r="D16" s="76">
        <v>38</v>
      </c>
      <c r="E16" s="45">
        <v>34</v>
      </c>
      <c r="F16" s="75">
        <v>341</v>
      </c>
      <c r="G16" s="76">
        <v>46</v>
      </c>
      <c r="H16" s="32">
        <v>132</v>
      </c>
      <c r="I16" s="85">
        <v>234</v>
      </c>
      <c r="J16" s="32">
        <v>321</v>
      </c>
      <c r="K16" s="85">
        <v>97</v>
      </c>
    </row>
    <row r="17" spans="1:11" s="16" customFormat="1" x14ac:dyDescent="0.3">
      <c r="A17" s="1" t="s">
        <v>49</v>
      </c>
      <c r="B17" s="45">
        <v>574</v>
      </c>
      <c r="C17" s="75">
        <v>74</v>
      </c>
      <c r="D17" s="76">
        <v>46</v>
      </c>
      <c r="E17" s="45">
        <v>89</v>
      </c>
      <c r="F17" s="75">
        <v>549</v>
      </c>
      <c r="G17" s="76">
        <v>44</v>
      </c>
      <c r="H17" s="32">
        <v>207</v>
      </c>
      <c r="I17" s="85">
        <v>336</v>
      </c>
      <c r="J17" s="32">
        <v>462</v>
      </c>
      <c r="K17" s="85">
        <v>124</v>
      </c>
    </row>
    <row r="18" spans="1:11" s="16" customFormat="1" x14ac:dyDescent="0.3">
      <c r="A18" s="1" t="s">
        <v>50</v>
      </c>
      <c r="B18" s="45">
        <v>582</v>
      </c>
      <c r="C18" s="75">
        <v>76</v>
      </c>
      <c r="D18" s="76">
        <v>53</v>
      </c>
      <c r="E18" s="45">
        <v>76</v>
      </c>
      <c r="F18" s="75">
        <v>564</v>
      </c>
      <c r="G18" s="76">
        <v>66</v>
      </c>
      <c r="H18" s="32">
        <v>212</v>
      </c>
      <c r="I18" s="85">
        <v>387</v>
      </c>
      <c r="J18" s="32">
        <v>534</v>
      </c>
      <c r="K18" s="85">
        <v>151</v>
      </c>
    </row>
    <row r="19" spans="1:11" s="16" customFormat="1" x14ac:dyDescent="0.3">
      <c r="A19" s="1" t="s">
        <v>51</v>
      </c>
      <c r="B19" s="45">
        <v>756</v>
      </c>
      <c r="C19" s="75">
        <v>61</v>
      </c>
      <c r="D19" s="76">
        <v>47</v>
      </c>
      <c r="E19" s="45">
        <v>79</v>
      </c>
      <c r="F19" s="75">
        <v>722</v>
      </c>
      <c r="G19" s="76">
        <v>51</v>
      </c>
      <c r="H19" s="32">
        <v>234</v>
      </c>
      <c r="I19" s="85">
        <v>421</v>
      </c>
      <c r="J19" s="32">
        <v>583</v>
      </c>
      <c r="K19" s="85">
        <v>146</v>
      </c>
    </row>
    <row r="20" spans="1:11" s="16" customFormat="1" x14ac:dyDescent="0.3">
      <c r="A20" s="1" t="s">
        <v>52</v>
      </c>
      <c r="B20" s="45">
        <v>543</v>
      </c>
      <c r="C20" s="75">
        <v>75</v>
      </c>
      <c r="D20" s="76">
        <v>38</v>
      </c>
      <c r="E20" s="45">
        <v>80</v>
      </c>
      <c r="F20" s="75">
        <v>512</v>
      </c>
      <c r="G20" s="76">
        <v>47</v>
      </c>
      <c r="H20" s="32">
        <v>218</v>
      </c>
      <c r="I20" s="85">
        <v>277</v>
      </c>
      <c r="J20" s="32">
        <v>417</v>
      </c>
      <c r="K20" s="85">
        <v>151</v>
      </c>
    </row>
    <row r="21" spans="1:11" s="16" customFormat="1" x14ac:dyDescent="0.3">
      <c r="A21" s="1" t="s">
        <v>53</v>
      </c>
      <c r="B21" s="45">
        <v>753</v>
      </c>
      <c r="C21" s="75">
        <v>59</v>
      </c>
      <c r="D21" s="76">
        <v>56</v>
      </c>
      <c r="E21" s="45">
        <v>61</v>
      </c>
      <c r="F21" s="75">
        <v>727</v>
      </c>
      <c r="G21" s="76">
        <v>59</v>
      </c>
      <c r="H21" s="32">
        <v>224</v>
      </c>
      <c r="I21" s="85">
        <v>466</v>
      </c>
      <c r="J21" s="32">
        <v>609</v>
      </c>
      <c r="K21" s="85">
        <v>180</v>
      </c>
    </row>
    <row r="22" spans="1:11" s="16" customFormat="1" x14ac:dyDescent="0.3">
      <c r="A22" s="1" t="s">
        <v>54</v>
      </c>
      <c r="B22" s="45">
        <v>602</v>
      </c>
      <c r="C22" s="75">
        <v>77</v>
      </c>
      <c r="D22" s="76">
        <v>44</v>
      </c>
      <c r="E22" s="45">
        <v>67</v>
      </c>
      <c r="F22" s="75">
        <v>600</v>
      </c>
      <c r="G22" s="76">
        <v>50</v>
      </c>
      <c r="H22" s="32">
        <v>249</v>
      </c>
      <c r="I22" s="85">
        <v>322</v>
      </c>
      <c r="J22" s="32">
        <v>449</v>
      </c>
      <c r="K22" s="85">
        <v>204</v>
      </c>
    </row>
    <row r="23" spans="1:11" s="16" customFormat="1" x14ac:dyDescent="0.3">
      <c r="A23" s="1" t="s">
        <v>55</v>
      </c>
      <c r="B23" s="45">
        <v>184</v>
      </c>
      <c r="C23" s="75">
        <v>12</v>
      </c>
      <c r="D23" s="76">
        <v>20</v>
      </c>
      <c r="E23" s="45">
        <v>13</v>
      </c>
      <c r="F23" s="75">
        <v>176</v>
      </c>
      <c r="G23" s="76">
        <v>26</v>
      </c>
      <c r="H23" s="32">
        <v>75</v>
      </c>
      <c r="I23" s="85">
        <v>118</v>
      </c>
      <c r="J23" s="32">
        <v>150</v>
      </c>
      <c r="K23" s="85">
        <v>57</v>
      </c>
    </row>
    <row r="24" spans="1:11" s="16" customFormat="1" x14ac:dyDescent="0.3">
      <c r="A24" s="1" t="s">
        <v>56</v>
      </c>
      <c r="B24" s="45">
        <v>528</v>
      </c>
      <c r="C24" s="75">
        <v>50</v>
      </c>
      <c r="D24" s="76">
        <v>44</v>
      </c>
      <c r="E24" s="45">
        <v>51</v>
      </c>
      <c r="F24" s="75">
        <v>517</v>
      </c>
      <c r="G24" s="82">
        <v>56</v>
      </c>
      <c r="H24" s="32">
        <v>253</v>
      </c>
      <c r="I24" s="85">
        <v>299</v>
      </c>
      <c r="J24" s="32">
        <v>434</v>
      </c>
      <c r="K24" s="85">
        <v>171</v>
      </c>
    </row>
    <row r="25" spans="1:11" s="16" customFormat="1" x14ac:dyDescent="0.3">
      <c r="A25" s="1" t="s">
        <v>57</v>
      </c>
      <c r="B25" s="80">
        <v>466</v>
      </c>
      <c r="C25" s="81">
        <v>34</v>
      </c>
      <c r="D25" s="82">
        <v>34</v>
      </c>
      <c r="E25" s="80">
        <v>35</v>
      </c>
      <c r="F25" s="83">
        <v>448</v>
      </c>
      <c r="G25" s="76">
        <v>45</v>
      </c>
      <c r="H25" s="62">
        <v>195</v>
      </c>
      <c r="I25" s="86">
        <v>262</v>
      </c>
      <c r="J25" s="62">
        <v>324</v>
      </c>
      <c r="K25" s="86">
        <v>170</v>
      </c>
    </row>
    <row r="26" spans="1:11" s="16" customFormat="1" x14ac:dyDescent="0.3">
      <c r="A26" s="60" t="s">
        <v>78</v>
      </c>
      <c r="B26" s="77">
        <v>2072</v>
      </c>
      <c r="C26" s="78">
        <v>383</v>
      </c>
      <c r="D26" s="79">
        <v>179</v>
      </c>
      <c r="E26" s="77">
        <v>356</v>
      </c>
      <c r="F26" s="84">
        <v>2038</v>
      </c>
      <c r="G26" s="79">
        <v>222</v>
      </c>
      <c r="H26" s="87">
        <v>1032</v>
      </c>
      <c r="I26" s="88">
        <v>1164</v>
      </c>
      <c r="J26" s="87">
        <v>1717</v>
      </c>
      <c r="K26" s="88">
        <v>789</v>
      </c>
    </row>
    <row r="27" spans="1:11" s="16" customFormat="1" x14ac:dyDescent="0.3">
      <c r="A27" s="7" t="s">
        <v>22</v>
      </c>
      <c r="B27" s="18">
        <f t="shared" ref="B27:G27" si="0">SUM(B7:B26)</f>
        <v>12826</v>
      </c>
      <c r="C27" s="40">
        <f t="shared" si="0"/>
        <v>1473</v>
      </c>
      <c r="D27" s="18">
        <f t="shared" si="0"/>
        <v>1117</v>
      </c>
      <c r="E27" s="18">
        <f t="shared" si="0"/>
        <v>1469</v>
      </c>
      <c r="F27" s="18">
        <f t="shared" si="0"/>
        <v>12473</v>
      </c>
      <c r="G27" s="18">
        <f t="shared" si="0"/>
        <v>1295</v>
      </c>
      <c r="H27" s="18">
        <f>SUM(H7:H26)</f>
        <v>5211</v>
      </c>
      <c r="I27" s="18">
        <f>SUM(I7:I26)</f>
        <v>7437</v>
      </c>
      <c r="J27" s="18">
        <f>SUM(J7:J26)</f>
        <v>10129</v>
      </c>
      <c r="K27" s="18">
        <f>SUM(K7:K26)</f>
        <v>4082</v>
      </c>
    </row>
    <row r="28" spans="1:11" s="16" customFormat="1" x14ac:dyDescent="0.3">
      <c r="A28" s="11"/>
      <c r="B28" s="17"/>
      <c r="C28" s="17"/>
      <c r="D28" s="17"/>
      <c r="E28" s="33"/>
      <c r="F28" s="33"/>
      <c r="G28" s="33"/>
      <c r="H28" s="11"/>
      <c r="I28" s="11"/>
      <c r="J28" s="11"/>
      <c r="K28" s="11"/>
    </row>
    <row r="29" spans="1:11" s="16" customFormat="1" x14ac:dyDescent="0.3">
      <c r="A29" s="17"/>
      <c r="B29" s="17"/>
      <c r="C29" s="17"/>
      <c r="D29" s="17"/>
      <c r="E29" s="33"/>
      <c r="F29" s="33"/>
      <c r="G29" s="33"/>
      <c r="H29" s="11"/>
      <c r="I29" s="11"/>
      <c r="J29" s="11"/>
      <c r="K29" s="11"/>
    </row>
    <row r="30" spans="1:11" s="16" customFormat="1" x14ac:dyDescent="0.3">
      <c r="A30" s="17"/>
      <c r="B30" s="17"/>
      <c r="C30" s="17"/>
      <c r="D30" s="17"/>
      <c r="E30" s="33"/>
      <c r="F30" s="33"/>
      <c r="G30" s="33"/>
      <c r="H30" s="11"/>
      <c r="I30" s="11"/>
      <c r="J30" s="11"/>
      <c r="K30" s="11"/>
    </row>
    <row r="31" spans="1:11" s="16" customFormat="1" x14ac:dyDescent="0.3">
      <c r="A31" s="17"/>
      <c r="B31" s="17"/>
      <c r="C31" s="17"/>
      <c r="D31" s="17"/>
      <c r="E31" s="33"/>
      <c r="F31" s="33"/>
      <c r="G31" s="33"/>
      <c r="H31" s="11"/>
      <c r="I31" s="11"/>
      <c r="J31" s="11"/>
      <c r="K31" s="11"/>
    </row>
    <row r="32" spans="1:11" s="16" customFormat="1" x14ac:dyDescent="0.3">
      <c r="A32" s="17"/>
      <c r="B32" s="17"/>
      <c r="C32" s="17"/>
      <c r="D32" s="17"/>
      <c r="E32" s="33"/>
      <c r="F32" s="33"/>
      <c r="G32" s="33"/>
      <c r="H32" s="11"/>
      <c r="I32" s="11"/>
      <c r="J32" s="11"/>
      <c r="K32" s="11"/>
    </row>
    <row r="33" spans="1:11" s="16" customFormat="1" x14ac:dyDescent="0.3">
      <c r="A33" s="17"/>
      <c r="B33" s="17"/>
      <c r="C33" s="17"/>
      <c r="D33" s="17"/>
      <c r="E33" s="33"/>
      <c r="F33" s="33"/>
      <c r="G33" s="33"/>
      <c r="H33" s="11"/>
      <c r="I33" s="11"/>
      <c r="J33" s="11"/>
      <c r="K33" s="11"/>
    </row>
    <row r="34" spans="1:11" s="16" customFormat="1" x14ac:dyDescent="0.3">
      <c r="A34" s="17"/>
      <c r="B34" s="17"/>
      <c r="C34" s="17"/>
      <c r="D34" s="17"/>
      <c r="E34" s="33"/>
      <c r="F34" s="33"/>
      <c r="G34" s="33"/>
      <c r="H34" s="11"/>
      <c r="I34" s="11"/>
      <c r="J34" s="11"/>
      <c r="K34" s="11"/>
    </row>
    <row r="35" spans="1:11" s="16" customFormat="1" ht="14.4" customHeight="1" x14ac:dyDescent="0.3">
      <c r="A35" s="17"/>
      <c r="B35" s="17"/>
      <c r="C35" s="17"/>
      <c r="D35" s="17"/>
      <c r="E35" s="33"/>
      <c r="F35" s="33"/>
      <c r="G35" s="33"/>
      <c r="H35" s="11"/>
      <c r="I35" s="11"/>
      <c r="J35" s="11"/>
      <c r="K35" s="11"/>
    </row>
    <row r="36" spans="1:11" s="16" customFormat="1" x14ac:dyDescent="0.3">
      <c r="A36" s="17"/>
      <c r="B36" s="17"/>
      <c r="C36" s="17"/>
      <c r="D36" s="17"/>
      <c r="E36" s="33"/>
      <c r="F36" s="33"/>
      <c r="G36" s="33"/>
      <c r="H36" s="11"/>
      <c r="I36" s="11"/>
      <c r="J36" s="11"/>
      <c r="K36" s="11"/>
    </row>
    <row r="37" spans="1:11" s="31" customFormat="1" x14ac:dyDescent="0.3">
      <c r="A37" s="17"/>
      <c r="B37" s="17"/>
      <c r="C37" s="17"/>
      <c r="D37" s="17"/>
      <c r="E37" s="33"/>
      <c r="F37" s="33"/>
      <c r="G37" s="33"/>
      <c r="H37" s="11"/>
      <c r="I37" s="11"/>
      <c r="J37" s="11"/>
      <c r="K37" s="11"/>
    </row>
    <row r="38" spans="1:11" s="31" customFormat="1" x14ac:dyDescent="0.3">
      <c r="A38" s="17"/>
      <c r="B38" s="17"/>
      <c r="C38" s="17"/>
      <c r="D38" s="17"/>
      <c r="E38" s="33"/>
      <c r="F38" s="33"/>
      <c r="G38" s="33"/>
      <c r="H38" s="11"/>
      <c r="I38" s="11"/>
      <c r="J38" s="11"/>
      <c r="K38" s="11"/>
    </row>
    <row r="39" spans="1:11" s="16" customFormat="1" x14ac:dyDescent="0.3">
      <c r="A39" s="17"/>
      <c r="B39" s="17"/>
      <c r="C39" s="17"/>
      <c r="D39" s="17"/>
      <c r="E39" s="33"/>
      <c r="F39" s="33"/>
      <c r="G39" s="33"/>
      <c r="H39" s="11"/>
      <c r="I39" s="11"/>
      <c r="J39" s="11"/>
      <c r="K39" s="11"/>
    </row>
    <row r="40" spans="1:11" s="16" customFormat="1" x14ac:dyDescent="0.3">
      <c r="A40" s="17"/>
      <c r="B40" s="17"/>
      <c r="C40" s="17"/>
      <c r="D40" s="17"/>
      <c r="E40" s="33"/>
      <c r="F40" s="33"/>
      <c r="G40" s="33"/>
      <c r="H40" s="11"/>
      <c r="I40" s="11"/>
      <c r="J40" s="11"/>
      <c r="K40" s="11"/>
    </row>
    <row r="41" spans="1:11" s="16" customFormat="1" x14ac:dyDescent="0.3">
      <c r="A41" s="17"/>
      <c r="B41" s="17"/>
      <c r="C41" s="17"/>
      <c r="D41" s="17"/>
      <c r="E41" s="33"/>
      <c r="F41" s="33"/>
      <c r="G41" s="33"/>
      <c r="H41" s="11"/>
      <c r="I41" s="11"/>
      <c r="J41" s="11"/>
      <c r="K41" s="11"/>
    </row>
    <row r="42" spans="1:11" s="16" customFormat="1" x14ac:dyDescent="0.3">
      <c r="A42" s="17"/>
      <c r="B42" s="17"/>
      <c r="C42" s="17"/>
      <c r="D42" s="17"/>
      <c r="E42" s="33"/>
      <c r="F42" s="33"/>
      <c r="G42" s="33"/>
      <c r="H42" s="11"/>
      <c r="I42" s="11"/>
      <c r="J42" s="11"/>
      <c r="K42" s="11"/>
    </row>
    <row r="43" spans="1:11" s="16" customFormat="1" x14ac:dyDescent="0.3">
      <c r="A43" s="17"/>
      <c r="B43" s="17"/>
      <c r="C43" s="17"/>
      <c r="D43" s="17"/>
      <c r="E43" s="33"/>
      <c r="F43" s="33"/>
      <c r="G43" s="33"/>
      <c r="H43" s="11"/>
      <c r="I43" s="11"/>
      <c r="J43" s="11"/>
      <c r="K43" s="11"/>
    </row>
    <row r="44" spans="1:11" s="16" customFormat="1" x14ac:dyDescent="0.3">
      <c r="A44" s="17"/>
      <c r="B44" s="17"/>
      <c r="C44" s="17"/>
      <c r="D44" s="17"/>
      <c r="E44" s="33"/>
      <c r="F44" s="33"/>
      <c r="G44" s="33"/>
      <c r="H44" s="11"/>
      <c r="I44" s="11"/>
      <c r="J44" s="11"/>
      <c r="K44" s="11"/>
    </row>
    <row r="45" spans="1:11" s="16" customFormat="1" x14ac:dyDescent="0.3">
      <c r="A45" s="17"/>
      <c r="B45" s="17"/>
      <c r="C45" s="17"/>
      <c r="D45" s="17"/>
      <c r="E45" s="33"/>
      <c r="F45" s="33"/>
      <c r="G45" s="33"/>
      <c r="H45" s="11"/>
      <c r="I45" s="11"/>
      <c r="J45" s="11"/>
      <c r="K45" s="11"/>
    </row>
    <row r="46" spans="1:11" s="16" customFormat="1" ht="14.4" customHeight="1" x14ac:dyDescent="0.3">
      <c r="A46" s="17"/>
      <c r="B46" s="17"/>
      <c r="C46" s="17"/>
      <c r="D46" s="17"/>
      <c r="E46" s="33"/>
      <c r="F46" s="33"/>
      <c r="G46" s="33"/>
      <c r="H46" s="11"/>
      <c r="I46" s="11"/>
      <c r="J46" s="11"/>
      <c r="K46" s="11"/>
    </row>
    <row r="47" spans="1:11" s="16" customFormat="1" x14ac:dyDescent="0.3">
      <c r="A47" s="17"/>
      <c r="B47" s="17"/>
      <c r="C47" s="17"/>
      <c r="D47" s="17"/>
      <c r="E47" s="33"/>
      <c r="F47" s="33"/>
      <c r="G47" s="33"/>
      <c r="H47" s="11"/>
      <c r="I47" s="11"/>
      <c r="J47" s="11"/>
      <c r="K47" s="11"/>
    </row>
    <row r="48" spans="1:11" s="31" customFormat="1" x14ac:dyDescent="0.3">
      <c r="A48" s="17"/>
      <c r="B48" s="17"/>
      <c r="C48" s="17"/>
      <c r="D48" s="17"/>
      <c r="E48" s="33"/>
      <c r="F48" s="33"/>
      <c r="G48" s="33"/>
      <c r="H48" s="11"/>
      <c r="I48" s="11"/>
      <c r="J48" s="11"/>
      <c r="K48" s="11"/>
    </row>
    <row r="49" spans="1:11" s="31" customFormat="1" x14ac:dyDescent="0.3">
      <c r="A49" s="17"/>
      <c r="B49" s="17"/>
      <c r="C49" s="17"/>
      <c r="D49" s="17"/>
      <c r="E49" s="33"/>
      <c r="F49" s="33"/>
      <c r="G49" s="33"/>
      <c r="H49" s="11"/>
      <c r="I49" s="11"/>
      <c r="J49" s="11"/>
      <c r="K49" s="11"/>
    </row>
    <row r="50" spans="1:11" s="31" customFormat="1" x14ac:dyDescent="0.3">
      <c r="A50" s="17"/>
      <c r="B50" s="17"/>
      <c r="C50" s="17"/>
      <c r="D50" s="17"/>
      <c r="E50" s="33"/>
      <c r="F50" s="33"/>
      <c r="G50" s="33"/>
      <c r="H50" s="11"/>
      <c r="I50" s="11"/>
      <c r="J50" s="11"/>
      <c r="K50" s="11"/>
    </row>
    <row r="51" spans="1:11" s="31" customFormat="1" x14ac:dyDescent="0.3">
      <c r="A51" s="17"/>
      <c r="B51" s="17"/>
      <c r="C51" s="17"/>
      <c r="D51" s="17"/>
      <c r="E51" s="33"/>
      <c r="F51" s="33"/>
      <c r="G51" s="33"/>
      <c r="H51" s="11"/>
      <c r="I51" s="11"/>
      <c r="J51" s="11"/>
      <c r="K51" s="11"/>
    </row>
  </sheetData>
  <sheetProtection selectLockedCells="1"/>
  <mergeCells count="12">
    <mergeCell ref="B3:D3"/>
    <mergeCell ref="B2:D2"/>
    <mergeCell ref="E1:G1"/>
    <mergeCell ref="E2:G2"/>
    <mergeCell ref="E3:G3"/>
    <mergeCell ref="H1:I1"/>
    <mergeCell ref="H2:I2"/>
    <mergeCell ref="H3:I3"/>
    <mergeCell ref="H4:I4"/>
    <mergeCell ref="J2:K2"/>
    <mergeCell ref="J3:K3"/>
    <mergeCell ref="J4:K4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zoomScaleSheetLayoutView="100" workbookViewId="0">
      <pane ySplit="6" topLeftCell="A10" activePane="bottomLeft" state="frozen"/>
      <selection pane="bottomLeft" activeCell="G26" sqref="G26"/>
    </sheetView>
  </sheetViews>
  <sheetFormatPr defaultColWidth="9.109375" defaultRowHeight="13.8" x14ac:dyDescent="0.3"/>
  <cols>
    <col min="1" max="1" width="13.44140625" style="17" bestFit="1" customWidth="1"/>
    <col min="2" max="12" width="8.6640625" style="11" customWidth="1"/>
    <col min="13" max="16384" width="9.109375" style="11"/>
  </cols>
  <sheetData>
    <row r="1" spans="1:9" x14ac:dyDescent="0.3">
      <c r="A1" s="52"/>
      <c r="B1" s="93"/>
      <c r="C1" s="94"/>
      <c r="D1" s="94"/>
      <c r="E1" s="94"/>
      <c r="F1" s="95"/>
      <c r="G1" s="93"/>
      <c r="H1" s="94"/>
      <c r="I1" s="95"/>
    </row>
    <row r="2" spans="1:9" x14ac:dyDescent="0.3">
      <c r="A2" s="38"/>
      <c r="B2" s="96" t="s">
        <v>4</v>
      </c>
      <c r="C2" s="97"/>
      <c r="D2" s="97"/>
      <c r="E2" s="97"/>
      <c r="F2" s="98"/>
      <c r="G2" s="105" t="s">
        <v>58</v>
      </c>
      <c r="H2" s="108"/>
      <c r="I2" s="109"/>
    </row>
    <row r="3" spans="1:9" x14ac:dyDescent="0.3">
      <c r="A3" s="27"/>
      <c r="B3" s="96" t="s">
        <v>5</v>
      </c>
      <c r="C3" s="97"/>
      <c r="D3" s="97"/>
      <c r="E3" s="97"/>
      <c r="F3" s="98"/>
      <c r="G3" s="53" t="s">
        <v>13</v>
      </c>
      <c r="H3" s="53" t="s">
        <v>7</v>
      </c>
      <c r="I3" s="54" t="s">
        <v>8</v>
      </c>
    </row>
    <row r="4" spans="1:9" x14ac:dyDescent="0.3">
      <c r="A4" s="28"/>
      <c r="B4" s="8"/>
      <c r="C4" s="9"/>
      <c r="D4" s="9"/>
      <c r="E4" s="9"/>
      <c r="F4" s="10"/>
      <c r="G4" s="2" t="s">
        <v>2</v>
      </c>
      <c r="H4" s="2" t="s">
        <v>2</v>
      </c>
      <c r="I4" s="2" t="s">
        <v>2</v>
      </c>
    </row>
    <row r="5" spans="1:9" ht="93" customHeight="1" thickBot="1" x14ac:dyDescent="0.35">
      <c r="A5" s="29" t="s">
        <v>6</v>
      </c>
      <c r="B5" s="6" t="s">
        <v>10</v>
      </c>
      <c r="C5" s="6" t="s">
        <v>11</v>
      </c>
      <c r="D5" s="6" t="s">
        <v>16</v>
      </c>
      <c r="E5" s="6" t="s">
        <v>17</v>
      </c>
      <c r="F5" s="4" t="s">
        <v>12</v>
      </c>
      <c r="G5" s="4" t="s">
        <v>59</v>
      </c>
      <c r="H5" s="5" t="s">
        <v>60</v>
      </c>
      <c r="I5" s="5" t="s">
        <v>61</v>
      </c>
    </row>
    <row r="6" spans="1:9" ht="14.4" thickBot="1" x14ac:dyDescent="0.35">
      <c r="A6" s="13"/>
      <c r="B6" s="14"/>
      <c r="C6" s="14"/>
      <c r="D6" s="14"/>
      <c r="E6" s="14"/>
      <c r="F6" s="14"/>
      <c r="G6" s="14"/>
      <c r="H6" s="14"/>
      <c r="I6" s="15"/>
    </row>
    <row r="7" spans="1:9" x14ac:dyDescent="0.3">
      <c r="A7" s="89" t="s">
        <v>39</v>
      </c>
      <c r="B7" s="19">
        <v>334</v>
      </c>
      <c r="C7" s="20">
        <v>39</v>
      </c>
      <c r="D7" s="42">
        <f t="shared" ref="D7:D25" si="0">IF(B7&lt;&gt;0,C7+B7,"")</f>
        <v>373</v>
      </c>
      <c r="E7" s="20">
        <v>287</v>
      </c>
      <c r="F7" s="21">
        <f t="shared" ref="F7:F25" si="1">IF(E7&lt;&gt;0,E7/D7,"")</f>
        <v>0.76943699731903481</v>
      </c>
      <c r="G7" s="19">
        <v>255</v>
      </c>
      <c r="H7" s="19">
        <v>250</v>
      </c>
      <c r="I7" s="19">
        <v>254</v>
      </c>
    </row>
    <row r="8" spans="1:9" x14ac:dyDescent="0.3">
      <c r="A8" s="90" t="s">
        <v>40</v>
      </c>
      <c r="B8" s="22">
        <v>1191</v>
      </c>
      <c r="C8" s="23">
        <v>152</v>
      </c>
      <c r="D8" s="43">
        <f t="shared" si="0"/>
        <v>1343</v>
      </c>
      <c r="E8" s="23">
        <v>796</v>
      </c>
      <c r="F8" s="21">
        <f t="shared" si="1"/>
        <v>0.59270290394638869</v>
      </c>
      <c r="G8" s="22">
        <v>700</v>
      </c>
      <c r="H8" s="22">
        <v>695</v>
      </c>
      <c r="I8" s="22">
        <v>685</v>
      </c>
    </row>
    <row r="9" spans="1:9" x14ac:dyDescent="0.3">
      <c r="A9" s="90" t="s">
        <v>41</v>
      </c>
      <c r="B9" s="22">
        <v>1236</v>
      </c>
      <c r="C9" s="23">
        <v>153</v>
      </c>
      <c r="D9" s="43">
        <f t="shared" si="0"/>
        <v>1389</v>
      </c>
      <c r="E9" s="23">
        <v>859</v>
      </c>
      <c r="F9" s="21">
        <f t="shared" si="1"/>
        <v>0.61843052555795541</v>
      </c>
      <c r="G9" s="22">
        <v>786</v>
      </c>
      <c r="H9" s="22">
        <v>767</v>
      </c>
      <c r="I9" s="22">
        <v>772</v>
      </c>
    </row>
    <row r="10" spans="1:9" x14ac:dyDescent="0.3">
      <c r="A10" s="90" t="s">
        <v>42</v>
      </c>
      <c r="B10" s="22">
        <v>464</v>
      </c>
      <c r="C10" s="23">
        <v>64</v>
      </c>
      <c r="D10" s="43">
        <f t="shared" si="0"/>
        <v>528</v>
      </c>
      <c r="E10" s="23">
        <v>380</v>
      </c>
      <c r="F10" s="21">
        <f t="shared" si="1"/>
        <v>0.71969696969696972</v>
      </c>
      <c r="G10" s="22">
        <v>341</v>
      </c>
      <c r="H10" s="22">
        <v>322</v>
      </c>
      <c r="I10" s="22">
        <v>340</v>
      </c>
    </row>
    <row r="11" spans="1:9" x14ac:dyDescent="0.3">
      <c r="A11" s="90" t="s">
        <v>43</v>
      </c>
      <c r="B11" s="22">
        <v>1174</v>
      </c>
      <c r="C11" s="23">
        <v>264</v>
      </c>
      <c r="D11" s="43">
        <f t="shared" si="0"/>
        <v>1438</v>
      </c>
      <c r="E11" s="23">
        <v>790</v>
      </c>
      <c r="F11" s="21">
        <f t="shared" si="1"/>
        <v>0.54937413073713492</v>
      </c>
      <c r="G11" s="22">
        <v>724</v>
      </c>
      <c r="H11" s="22">
        <v>696</v>
      </c>
      <c r="I11" s="22">
        <v>708</v>
      </c>
    </row>
    <row r="12" spans="1:9" x14ac:dyDescent="0.3">
      <c r="A12" s="90" t="s">
        <v>44</v>
      </c>
      <c r="B12" s="22">
        <v>1034</v>
      </c>
      <c r="C12" s="23">
        <v>169</v>
      </c>
      <c r="D12" s="43">
        <f t="shared" si="0"/>
        <v>1203</v>
      </c>
      <c r="E12" s="23">
        <v>799</v>
      </c>
      <c r="F12" s="21">
        <f t="shared" si="1"/>
        <v>0.66417290108063176</v>
      </c>
      <c r="G12" s="22">
        <v>717</v>
      </c>
      <c r="H12" s="22">
        <v>714</v>
      </c>
      <c r="I12" s="22">
        <v>707</v>
      </c>
    </row>
    <row r="13" spans="1:9" x14ac:dyDescent="0.3">
      <c r="A13" s="90" t="s">
        <v>45</v>
      </c>
      <c r="B13" s="22">
        <v>1281</v>
      </c>
      <c r="C13" s="23">
        <v>282</v>
      </c>
      <c r="D13" s="43">
        <f t="shared" si="0"/>
        <v>1563</v>
      </c>
      <c r="E13" s="23">
        <v>942</v>
      </c>
      <c r="F13" s="21">
        <f t="shared" si="1"/>
        <v>0.60268714011516311</v>
      </c>
      <c r="G13" s="22">
        <v>847</v>
      </c>
      <c r="H13" s="22">
        <v>838</v>
      </c>
      <c r="I13" s="22">
        <v>841</v>
      </c>
    </row>
    <row r="14" spans="1:9" x14ac:dyDescent="0.3">
      <c r="A14" s="90" t="s">
        <v>46</v>
      </c>
      <c r="B14" s="22">
        <v>1388</v>
      </c>
      <c r="C14" s="23">
        <v>476</v>
      </c>
      <c r="D14" s="43">
        <f t="shared" si="0"/>
        <v>1864</v>
      </c>
      <c r="E14" s="23">
        <v>959</v>
      </c>
      <c r="F14" s="21">
        <f t="shared" si="1"/>
        <v>0.51448497854077258</v>
      </c>
      <c r="G14" s="22">
        <v>871</v>
      </c>
      <c r="H14" s="22">
        <v>863</v>
      </c>
      <c r="I14" s="22">
        <v>863</v>
      </c>
    </row>
    <row r="15" spans="1:9" x14ac:dyDescent="0.3">
      <c r="A15" s="90" t="s">
        <v>47</v>
      </c>
      <c r="B15" s="22">
        <v>1195</v>
      </c>
      <c r="C15" s="23">
        <v>245</v>
      </c>
      <c r="D15" s="43">
        <f t="shared" si="0"/>
        <v>1440</v>
      </c>
      <c r="E15" s="23">
        <v>799</v>
      </c>
      <c r="F15" s="21">
        <f t="shared" si="1"/>
        <v>0.55486111111111114</v>
      </c>
      <c r="G15" s="22">
        <v>738</v>
      </c>
      <c r="H15" s="22">
        <v>702</v>
      </c>
      <c r="I15" s="22">
        <v>721</v>
      </c>
    </row>
    <row r="16" spans="1:9" x14ac:dyDescent="0.3">
      <c r="A16" s="90" t="s">
        <v>48</v>
      </c>
      <c r="B16" s="22">
        <v>603</v>
      </c>
      <c r="C16" s="23">
        <v>251</v>
      </c>
      <c r="D16" s="43">
        <f t="shared" si="0"/>
        <v>854</v>
      </c>
      <c r="E16" s="23">
        <v>645</v>
      </c>
      <c r="F16" s="21">
        <f t="shared" si="1"/>
        <v>0.75526932084309129</v>
      </c>
      <c r="G16" s="22">
        <v>402</v>
      </c>
      <c r="H16" s="22">
        <v>406</v>
      </c>
      <c r="I16" s="22">
        <v>402</v>
      </c>
    </row>
    <row r="17" spans="1:9" x14ac:dyDescent="0.3">
      <c r="A17" s="90" t="s">
        <v>49</v>
      </c>
      <c r="B17" s="22">
        <v>710</v>
      </c>
      <c r="C17" s="23">
        <v>497</v>
      </c>
      <c r="D17" s="43">
        <f t="shared" si="0"/>
        <v>1207</v>
      </c>
      <c r="E17" s="23">
        <v>752</v>
      </c>
      <c r="F17" s="21">
        <f t="shared" si="1"/>
        <v>0.62303231151615579</v>
      </c>
      <c r="G17" s="22">
        <v>656</v>
      </c>
      <c r="H17" s="22">
        <v>647</v>
      </c>
      <c r="I17" s="22">
        <v>645</v>
      </c>
    </row>
    <row r="18" spans="1:9" x14ac:dyDescent="0.3">
      <c r="A18" s="90" t="s">
        <v>50</v>
      </c>
      <c r="B18" s="22">
        <v>808</v>
      </c>
      <c r="C18" s="23">
        <v>550</v>
      </c>
      <c r="D18" s="43">
        <f t="shared" si="0"/>
        <v>1358</v>
      </c>
      <c r="E18" s="23">
        <v>771</v>
      </c>
      <c r="F18" s="21">
        <f t="shared" si="1"/>
        <v>0.56774668630338732</v>
      </c>
      <c r="G18" s="22">
        <v>672</v>
      </c>
      <c r="H18" s="22">
        <v>669</v>
      </c>
      <c r="I18" s="22">
        <v>662</v>
      </c>
    </row>
    <row r="19" spans="1:9" x14ac:dyDescent="0.3">
      <c r="A19" s="90" t="s">
        <v>51</v>
      </c>
      <c r="B19" s="22">
        <v>733</v>
      </c>
      <c r="C19" s="23">
        <v>746</v>
      </c>
      <c r="D19" s="43">
        <f t="shared" si="0"/>
        <v>1479</v>
      </c>
      <c r="E19" s="23">
        <v>916</v>
      </c>
      <c r="F19" s="21">
        <f t="shared" si="1"/>
        <v>0.61933739012846523</v>
      </c>
      <c r="G19" s="22">
        <v>817</v>
      </c>
      <c r="H19" s="22">
        <v>807</v>
      </c>
      <c r="I19" s="22">
        <v>805</v>
      </c>
    </row>
    <row r="20" spans="1:9" x14ac:dyDescent="0.3">
      <c r="A20" s="90" t="s">
        <v>52</v>
      </c>
      <c r="B20" s="22">
        <v>947</v>
      </c>
      <c r="C20" s="23">
        <v>321</v>
      </c>
      <c r="D20" s="43">
        <f t="shared" si="0"/>
        <v>1268</v>
      </c>
      <c r="E20" s="23">
        <v>694</v>
      </c>
      <c r="F20" s="21">
        <f t="shared" si="1"/>
        <v>0.54731861198738174</v>
      </c>
      <c r="G20" s="22">
        <v>608</v>
      </c>
      <c r="H20" s="22">
        <v>587</v>
      </c>
      <c r="I20" s="22">
        <v>597</v>
      </c>
    </row>
    <row r="21" spans="1:9" x14ac:dyDescent="0.3">
      <c r="A21" s="90" t="s">
        <v>53</v>
      </c>
      <c r="B21" s="22">
        <v>1199</v>
      </c>
      <c r="C21" s="23">
        <v>368</v>
      </c>
      <c r="D21" s="43">
        <f t="shared" si="0"/>
        <v>1567</v>
      </c>
      <c r="E21" s="23">
        <v>911</v>
      </c>
      <c r="F21" s="21">
        <f t="shared" si="1"/>
        <v>0.5813656668793874</v>
      </c>
      <c r="G21" s="22">
        <v>838</v>
      </c>
      <c r="H21" s="22">
        <v>797</v>
      </c>
      <c r="I21" s="22">
        <v>822</v>
      </c>
    </row>
    <row r="22" spans="1:9" x14ac:dyDescent="0.3">
      <c r="A22" s="90" t="s">
        <v>54</v>
      </c>
      <c r="B22" s="22">
        <v>1154</v>
      </c>
      <c r="C22" s="23">
        <v>172</v>
      </c>
      <c r="D22" s="43">
        <f t="shared" si="0"/>
        <v>1326</v>
      </c>
      <c r="E22" s="23">
        <v>746</v>
      </c>
      <c r="F22" s="21">
        <f t="shared" si="1"/>
        <v>0.56259426847662142</v>
      </c>
      <c r="G22" s="22">
        <v>682</v>
      </c>
      <c r="H22" s="22">
        <v>617</v>
      </c>
      <c r="I22" s="22">
        <v>652</v>
      </c>
    </row>
    <row r="23" spans="1:9" x14ac:dyDescent="0.3">
      <c r="A23" s="90" t="s">
        <v>55</v>
      </c>
      <c r="B23" s="22">
        <v>326</v>
      </c>
      <c r="C23" s="23">
        <v>20</v>
      </c>
      <c r="D23" s="43">
        <f t="shared" si="0"/>
        <v>346</v>
      </c>
      <c r="E23" s="23">
        <v>217</v>
      </c>
      <c r="F23" s="21">
        <f t="shared" si="1"/>
        <v>0.62716763005780352</v>
      </c>
      <c r="G23" s="37">
        <v>202</v>
      </c>
      <c r="H23" s="37">
        <v>197</v>
      </c>
      <c r="I23" s="37">
        <v>199</v>
      </c>
    </row>
    <row r="24" spans="1:9" x14ac:dyDescent="0.3">
      <c r="A24" s="90" t="s">
        <v>56</v>
      </c>
      <c r="B24" s="22">
        <v>860</v>
      </c>
      <c r="C24" s="23">
        <v>105</v>
      </c>
      <c r="D24" s="43">
        <f t="shared" si="0"/>
        <v>965</v>
      </c>
      <c r="E24" s="23">
        <v>635</v>
      </c>
      <c r="F24" s="21">
        <f t="shared" si="1"/>
        <v>0.65803108808290156</v>
      </c>
      <c r="G24" s="37">
        <v>581</v>
      </c>
      <c r="H24" s="37">
        <v>574</v>
      </c>
      <c r="I24" s="37">
        <v>573</v>
      </c>
    </row>
    <row r="25" spans="1:9" x14ac:dyDescent="0.3">
      <c r="A25" s="90" t="s">
        <v>57</v>
      </c>
      <c r="B25" s="22">
        <v>736</v>
      </c>
      <c r="C25" s="23">
        <v>80</v>
      </c>
      <c r="D25" s="43">
        <f t="shared" si="0"/>
        <v>816</v>
      </c>
      <c r="E25" s="23">
        <v>543</v>
      </c>
      <c r="F25" s="21">
        <f t="shared" si="1"/>
        <v>0.6654411764705882</v>
      </c>
      <c r="G25" s="37">
        <v>493</v>
      </c>
      <c r="H25" s="37">
        <v>484</v>
      </c>
      <c r="I25" s="37">
        <v>488</v>
      </c>
    </row>
    <row r="26" spans="1:9" x14ac:dyDescent="0.3">
      <c r="A26" s="91" t="s">
        <v>78</v>
      </c>
      <c r="B26" s="92"/>
      <c r="C26" s="63"/>
      <c r="D26" s="64"/>
      <c r="E26" s="23">
        <v>2707</v>
      </c>
      <c r="F26" s="65"/>
      <c r="G26" s="59">
        <v>2375</v>
      </c>
      <c r="H26" s="59">
        <v>2235</v>
      </c>
      <c r="I26" s="59">
        <v>2319</v>
      </c>
    </row>
    <row r="27" spans="1:9" x14ac:dyDescent="0.3">
      <c r="A27" s="7" t="s">
        <v>0</v>
      </c>
      <c r="B27" s="18">
        <f>SUM(B7:B26)</f>
        <v>17373</v>
      </c>
      <c r="C27" s="18">
        <f>SUM(C7:C25)</f>
        <v>4954</v>
      </c>
      <c r="D27" s="18">
        <f>SUM(D7:D25)</f>
        <v>22327</v>
      </c>
      <c r="E27" s="18">
        <f>SUM(E7:E26)</f>
        <v>16148</v>
      </c>
      <c r="F27" s="46">
        <f>IF(E27&lt;&gt;0,E27/D27,"")</f>
        <v>0.72324987683074304</v>
      </c>
      <c r="G27" s="40">
        <f>SUM(G7:G26)</f>
        <v>14305</v>
      </c>
      <c r="H27" s="18">
        <f>SUM(H7:H26)</f>
        <v>13867</v>
      </c>
      <c r="I27" s="18">
        <f>SUM(I7:I26)</f>
        <v>14055</v>
      </c>
    </row>
  </sheetData>
  <sheetProtection selectLockedCells="1"/>
  <mergeCells count="5">
    <mergeCell ref="B3:F3"/>
    <mergeCell ref="B1:F1"/>
    <mergeCell ref="B2:F2"/>
    <mergeCell ref="G1:I1"/>
    <mergeCell ref="G2:I2"/>
  </mergeCells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zoomScaleSheetLayoutView="100" workbookViewId="0">
      <pane ySplit="6" topLeftCell="A7" activePane="bottomLeft" state="frozen"/>
      <selection pane="bottomLeft" activeCell="E18" sqref="E18"/>
    </sheetView>
  </sheetViews>
  <sheetFormatPr defaultColWidth="9.109375" defaultRowHeight="13.8" x14ac:dyDescent="0.3"/>
  <cols>
    <col min="1" max="1" width="15.109375" style="17" customWidth="1"/>
    <col min="2" max="4" width="8.6640625" style="17" customWidth="1"/>
    <col min="5" max="5" width="12.109375" style="11" bestFit="1" customWidth="1"/>
    <col min="6" max="11" width="8.6640625" style="11" customWidth="1"/>
    <col min="12" max="16384" width="9.109375" style="11"/>
  </cols>
  <sheetData>
    <row r="1" spans="1:5" x14ac:dyDescent="0.3">
      <c r="A1" s="24"/>
      <c r="B1" s="99" t="s">
        <v>18</v>
      </c>
      <c r="C1" s="101"/>
      <c r="D1" s="69"/>
      <c r="E1" s="39" t="s">
        <v>18</v>
      </c>
    </row>
    <row r="2" spans="1:5" x14ac:dyDescent="0.3">
      <c r="A2" s="25"/>
      <c r="B2" s="105" t="s">
        <v>25</v>
      </c>
      <c r="C2" s="109"/>
      <c r="D2" s="67" t="s">
        <v>18</v>
      </c>
      <c r="E2" s="72" t="s">
        <v>38</v>
      </c>
    </row>
    <row r="3" spans="1:5" x14ac:dyDescent="0.3">
      <c r="A3" s="25"/>
      <c r="B3" s="54" t="s">
        <v>26</v>
      </c>
      <c r="C3" s="54" t="s">
        <v>36</v>
      </c>
      <c r="D3" s="71" t="s">
        <v>37</v>
      </c>
      <c r="E3" s="49" t="s">
        <v>3</v>
      </c>
    </row>
    <row r="4" spans="1:5" x14ac:dyDescent="0.3">
      <c r="A4" s="34"/>
      <c r="B4" s="2" t="s">
        <v>2</v>
      </c>
      <c r="C4" s="2" t="s">
        <v>2</v>
      </c>
      <c r="D4" s="2" t="s">
        <v>2</v>
      </c>
      <c r="E4" s="3" t="s">
        <v>2</v>
      </c>
    </row>
    <row r="5" spans="1:5" ht="93" customHeight="1" thickBot="1" x14ac:dyDescent="0.35">
      <c r="A5" s="35" t="s">
        <v>6</v>
      </c>
      <c r="B5" s="41" t="s">
        <v>62</v>
      </c>
      <c r="C5" s="41" t="s">
        <v>63</v>
      </c>
      <c r="D5" s="47" t="s">
        <v>64</v>
      </c>
      <c r="E5" s="5" t="s">
        <v>65</v>
      </c>
    </row>
    <row r="6" spans="1:5" ht="14.4" thickBot="1" x14ac:dyDescent="0.35">
      <c r="A6" s="13"/>
      <c r="B6" s="36"/>
      <c r="C6" s="36"/>
      <c r="D6" s="36"/>
      <c r="E6" s="15"/>
    </row>
    <row r="7" spans="1:5" x14ac:dyDescent="0.3">
      <c r="A7" s="1" t="s">
        <v>39</v>
      </c>
      <c r="B7" s="44">
        <v>247</v>
      </c>
      <c r="C7" s="44">
        <v>249</v>
      </c>
      <c r="D7" s="44">
        <v>257</v>
      </c>
      <c r="E7" s="50">
        <v>256</v>
      </c>
    </row>
    <row r="8" spans="1:5" x14ac:dyDescent="0.3">
      <c r="A8" s="1" t="s">
        <v>40</v>
      </c>
      <c r="B8" s="45">
        <v>684</v>
      </c>
      <c r="C8" s="45">
        <v>679</v>
      </c>
      <c r="D8" s="45">
        <v>704</v>
      </c>
      <c r="E8" s="55">
        <v>675</v>
      </c>
    </row>
    <row r="9" spans="1:5" x14ac:dyDescent="0.3">
      <c r="A9" s="1" t="s">
        <v>41</v>
      </c>
      <c r="B9" s="45">
        <v>773</v>
      </c>
      <c r="C9" s="45">
        <v>769</v>
      </c>
      <c r="D9" s="45">
        <v>782</v>
      </c>
      <c r="E9" s="55">
        <v>771</v>
      </c>
    </row>
    <row r="10" spans="1:5" x14ac:dyDescent="0.3">
      <c r="A10" s="1" t="s">
        <v>42</v>
      </c>
      <c r="B10" s="45">
        <v>336</v>
      </c>
      <c r="C10" s="45">
        <v>335</v>
      </c>
      <c r="D10" s="45">
        <v>352</v>
      </c>
      <c r="E10" s="55">
        <v>325</v>
      </c>
    </row>
    <row r="11" spans="1:5" x14ac:dyDescent="0.3">
      <c r="A11" s="1" t="s">
        <v>43</v>
      </c>
      <c r="B11" s="45">
        <v>721</v>
      </c>
      <c r="C11" s="45">
        <v>717</v>
      </c>
      <c r="D11" s="45">
        <v>715</v>
      </c>
      <c r="E11" s="55">
        <v>698</v>
      </c>
    </row>
    <row r="12" spans="1:5" x14ac:dyDescent="0.3">
      <c r="A12" s="1" t="s">
        <v>44</v>
      </c>
      <c r="B12" s="45">
        <v>706</v>
      </c>
      <c r="C12" s="45">
        <v>712</v>
      </c>
      <c r="D12" s="45">
        <v>733</v>
      </c>
      <c r="E12" s="55">
        <v>722</v>
      </c>
    </row>
    <row r="13" spans="1:5" x14ac:dyDescent="0.3">
      <c r="A13" s="1" t="s">
        <v>45</v>
      </c>
      <c r="B13" s="45">
        <v>842</v>
      </c>
      <c r="C13" s="45">
        <v>841</v>
      </c>
      <c r="D13" s="45">
        <v>841</v>
      </c>
      <c r="E13" s="55">
        <v>825</v>
      </c>
    </row>
    <row r="14" spans="1:5" x14ac:dyDescent="0.3">
      <c r="A14" s="1" t="s">
        <v>46</v>
      </c>
      <c r="B14" s="45">
        <v>862</v>
      </c>
      <c r="C14" s="45">
        <v>861</v>
      </c>
      <c r="D14" s="45">
        <v>862</v>
      </c>
      <c r="E14" s="55">
        <v>848</v>
      </c>
    </row>
    <row r="15" spans="1:5" x14ac:dyDescent="0.3">
      <c r="A15" s="1" t="s">
        <v>47</v>
      </c>
      <c r="B15" s="45">
        <v>724</v>
      </c>
      <c r="C15" s="45">
        <v>719</v>
      </c>
      <c r="D15" s="45">
        <v>732</v>
      </c>
      <c r="E15" s="55">
        <v>717</v>
      </c>
    </row>
    <row r="16" spans="1:5" x14ac:dyDescent="0.3">
      <c r="A16" s="1" t="s">
        <v>48</v>
      </c>
      <c r="B16" s="45">
        <v>402</v>
      </c>
      <c r="C16" s="45">
        <v>401</v>
      </c>
      <c r="D16" s="45">
        <v>405</v>
      </c>
      <c r="E16" s="55">
        <v>402</v>
      </c>
    </row>
    <row r="17" spans="1:5" x14ac:dyDescent="0.3">
      <c r="A17" s="1" t="s">
        <v>49</v>
      </c>
      <c r="B17" s="45">
        <v>650</v>
      </c>
      <c r="C17" s="45">
        <v>650</v>
      </c>
      <c r="D17" s="45">
        <v>651</v>
      </c>
      <c r="E17" s="55">
        <v>650</v>
      </c>
    </row>
    <row r="18" spans="1:5" x14ac:dyDescent="0.3">
      <c r="A18" s="1" t="s">
        <v>50</v>
      </c>
      <c r="B18" s="45">
        <v>658</v>
      </c>
      <c r="C18" s="45">
        <v>655</v>
      </c>
      <c r="D18" s="45">
        <v>655</v>
      </c>
      <c r="E18" s="55">
        <v>659</v>
      </c>
    </row>
    <row r="19" spans="1:5" x14ac:dyDescent="0.3">
      <c r="A19" s="1" t="s">
        <v>51</v>
      </c>
      <c r="B19" s="45">
        <v>800</v>
      </c>
      <c r="C19" s="45">
        <v>798</v>
      </c>
      <c r="D19" s="45">
        <v>798</v>
      </c>
      <c r="E19" s="55">
        <v>801</v>
      </c>
    </row>
    <row r="20" spans="1:5" x14ac:dyDescent="0.3">
      <c r="A20" s="1" t="s">
        <v>52</v>
      </c>
      <c r="B20" s="45">
        <v>594</v>
      </c>
      <c r="C20" s="45">
        <v>597</v>
      </c>
      <c r="D20" s="45">
        <v>596</v>
      </c>
      <c r="E20" s="55">
        <v>595</v>
      </c>
    </row>
    <row r="21" spans="1:5" x14ac:dyDescent="0.3">
      <c r="A21" s="1" t="s">
        <v>53</v>
      </c>
      <c r="B21" s="45">
        <v>830</v>
      </c>
      <c r="C21" s="45">
        <v>825</v>
      </c>
      <c r="D21" s="45">
        <v>828</v>
      </c>
      <c r="E21" s="55">
        <v>812</v>
      </c>
    </row>
    <row r="22" spans="1:5" x14ac:dyDescent="0.3">
      <c r="A22" s="1" t="s">
        <v>54</v>
      </c>
      <c r="B22" s="45">
        <v>660</v>
      </c>
      <c r="C22" s="45">
        <v>653</v>
      </c>
      <c r="D22" s="45">
        <v>658</v>
      </c>
      <c r="E22" s="55">
        <v>655</v>
      </c>
    </row>
    <row r="23" spans="1:5" x14ac:dyDescent="0.3">
      <c r="A23" s="1" t="s">
        <v>55</v>
      </c>
      <c r="B23" s="45">
        <v>200</v>
      </c>
      <c r="C23" s="45">
        <v>200</v>
      </c>
      <c r="D23" s="45">
        <v>200</v>
      </c>
      <c r="E23" s="55">
        <v>200</v>
      </c>
    </row>
    <row r="24" spans="1:5" x14ac:dyDescent="0.3">
      <c r="A24" s="1" t="s">
        <v>56</v>
      </c>
      <c r="B24" s="45">
        <v>578</v>
      </c>
      <c r="C24" s="45">
        <v>589</v>
      </c>
      <c r="D24" s="45">
        <v>596</v>
      </c>
      <c r="E24" s="55">
        <v>576</v>
      </c>
    </row>
    <row r="25" spans="1:5" x14ac:dyDescent="0.3">
      <c r="A25" s="1" t="s">
        <v>57</v>
      </c>
      <c r="B25" s="51">
        <v>480</v>
      </c>
      <c r="C25" s="51">
        <v>490</v>
      </c>
      <c r="D25" s="51">
        <v>501</v>
      </c>
      <c r="E25" s="51">
        <v>476</v>
      </c>
    </row>
    <row r="26" spans="1:5" x14ac:dyDescent="0.3">
      <c r="A26" s="60" t="s">
        <v>78</v>
      </c>
      <c r="B26" s="61">
        <v>2362</v>
      </c>
      <c r="C26" s="61">
        <v>2362</v>
      </c>
      <c r="D26" s="61">
        <v>2363</v>
      </c>
      <c r="E26" s="58">
        <v>2337</v>
      </c>
    </row>
    <row r="27" spans="1:5" x14ac:dyDescent="0.3">
      <c r="A27" s="7" t="s">
        <v>0</v>
      </c>
      <c r="B27" s="18">
        <f>SUM(B7:B26)</f>
        <v>14109</v>
      </c>
      <c r="C27" s="18">
        <f>SUM(C7:C26)</f>
        <v>14102</v>
      </c>
      <c r="D27" s="18">
        <f>SUM(D7:D26)</f>
        <v>14229</v>
      </c>
      <c r="E27" s="18">
        <f>SUM(E7:E26)</f>
        <v>14000</v>
      </c>
    </row>
  </sheetData>
  <sheetProtection selectLockedCells="1"/>
  <mergeCells count="2">
    <mergeCell ref="B2:C2"/>
    <mergeCell ref="B1:C1"/>
  </mergeCells>
  <printOptions horizontalCentered="1"/>
  <pageMargins left="1.5" right="0.5" top="1.5" bottom="0.5" header="1" footer="0.3"/>
  <pageSetup orientation="landscape" r:id="rId1"/>
  <headerFooter alignWithMargins="0">
    <oddHeader>&amp;C&amp;"Helv,Bold"MADISON COUNTY RESULTS
GENERAL ELECTION 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Pres</vt:lpstr>
      <vt:lpstr>Pres WI 1</vt:lpstr>
      <vt:lpstr>Pres WI 2</vt:lpstr>
      <vt:lpstr>Pres Wi 3</vt:lpstr>
      <vt:lpstr>US Sen - Amend</vt:lpstr>
      <vt:lpstr>Stats - Leg</vt:lpstr>
      <vt:lpstr>Co</vt:lpstr>
      <vt:lpstr>Co!Print_Titles</vt:lpstr>
      <vt:lpstr>'Stats - Leg'!Print_Titles</vt:lpstr>
      <vt:lpstr>'US Sen - Amend'!Print_Titles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2016-11-09T21:51:42Z</cp:lastPrinted>
  <dcterms:created xsi:type="dcterms:W3CDTF">1998-04-10T16:02:13Z</dcterms:created>
  <dcterms:modified xsi:type="dcterms:W3CDTF">2016-11-16T23:10:59Z</dcterms:modified>
</cp:coreProperties>
</file>